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 activeTab="1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M32" i="2" l="1"/>
  <c r="I32" i="2"/>
  <c r="E32" i="2"/>
  <c r="E23" i="2"/>
  <c r="I23" i="2"/>
  <c r="I17" i="2"/>
  <c r="E17" i="2"/>
  <c r="E11" i="2"/>
  <c r="E4" i="2"/>
  <c r="L21" i="1" l="1"/>
  <c r="L22" i="1"/>
  <c r="E22" i="1"/>
  <c r="I22" i="1"/>
  <c r="I21" i="1"/>
  <c r="M21" i="1"/>
  <c r="E21" i="1"/>
  <c r="P10" i="1" l="1"/>
  <c r="P15" i="1"/>
  <c r="M11" i="1"/>
  <c r="M12" i="1"/>
  <c r="M13" i="1"/>
  <c r="M14" i="1"/>
  <c r="M15" i="1"/>
  <c r="M16" i="1"/>
  <c r="M17" i="1"/>
  <c r="M18" i="1"/>
  <c r="M19" i="1"/>
  <c r="M20" i="1"/>
  <c r="P17" i="1" s="1"/>
  <c r="M22" i="1"/>
  <c r="P21" i="1" s="1"/>
  <c r="M10" i="1"/>
  <c r="N11" i="1"/>
  <c r="N12" i="1"/>
  <c r="N13" i="1"/>
  <c r="N14" i="1"/>
  <c r="N15" i="1"/>
  <c r="N16" i="1"/>
  <c r="N17" i="1"/>
  <c r="N18" i="1"/>
  <c r="N19" i="1"/>
  <c r="N20" i="1"/>
  <c r="N21" i="1"/>
  <c r="O21" i="1" s="1"/>
  <c r="N22" i="1"/>
  <c r="N10" i="1"/>
  <c r="L18" i="1"/>
  <c r="L19" i="1"/>
  <c r="L20" i="1"/>
  <c r="L17" i="1"/>
  <c r="I17" i="1"/>
  <c r="I18" i="1"/>
  <c r="I19" i="1"/>
  <c r="I20" i="1"/>
  <c r="I16" i="1"/>
  <c r="E17" i="1"/>
  <c r="E18" i="1"/>
  <c r="E19" i="1"/>
  <c r="E20" i="1"/>
  <c r="E16" i="1"/>
  <c r="O17" i="1"/>
  <c r="L16" i="1"/>
  <c r="L15" i="1"/>
  <c r="L14" i="1"/>
  <c r="L13" i="1"/>
  <c r="L12" i="1"/>
  <c r="L11" i="1"/>
  <c r="L10" i="1"/>
  <c r="I15" i="1"/>
  <c r="I14" i="1"/>
  <c r="I13" i="1"/>
  <c r="I12" i="1"/>
  <c r="I11" i="1"/>
  <c r="I10" i="1"/>
  <c r="E11" i="1"/>
  <c r="E12" i="1"/>
  <c r="E13" i="1"/>
  <c r="E14" i="1"/>
  <c r="E15" i="1"/>
  <c r="E10" i="1"/>
  <c r="K26" i="1"/>
  <c r="J26" i="1"/>
  <c r="H26" i="1"/>
  <c r="G26" i="1"/>
  <c r="D26" i="1"/>
  <c r="O15" i="1" l="1"/>
  <c r="O13" i="1"/>
  <c r="O11" i="1"/>
  <c r="O22" i="1"/>
  <c r="N26" i="1"/>
  <c r="O20" i="1"/>
  <c r="O16" i="1"/>
  <c r="O14" i="1"/>
  <c r="O12" i="1"/>
  <c r="O19" i="1"/>
  <c r="O18" i="1"/>
  <c r="L26" i="1"/>
  <c r="O10" i="1"/>
  <c r="I26" i="1"/>
  <c r="M23" i="2"/>
  <c r="M17" i="2"/>
  <c r="N17" i="2" s="1"/>
  <c r="M11" i="2"/>
  <c r="I11" i="2"/>
  <c r="M4" i="2"/>
  <c r="I4" i="2"/>
  <c r="E26" i="1"/>
  <c r="C26" i="1"/>
  <c r="O26" i="1" l="1"/>
  <c r="M26" i="1"/>
  <c r="N23" i="2"/>
  <c r="N11" i="2"/>
  <c r="N4" i="2"/>
</calcChain>
</file>

<file path=xl/sharedStrings.xml><?xml version="1.0" encoding="utf-8"?>
<sst xmlns="http://schemas.openxmlformats.org/spreadsheetml/2006/main" count="122" uniqueCount="88">
  <si>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</si>
  <si>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</si>
  <si>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</si>
  <si>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</si>
  <si>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</si>
  <si>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</si>
  <si>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</si>
  <si>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</si>
  <si>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</si>
  <si>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</si>
  <si>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</si>
  <si>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</si>
  <si>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</si>
  <si>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</si>
  <si>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</si>
  <si>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</si>
  <si>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FCT (UFCD)</t>
  </si>
  <si>
    <t>TA</t>
  </si>
  <si>
    <t>horas</t>
  </si>
  <si>
    <t>2018/2019</t>
  </si>
  <si>
    <t>Disc</t>
  </si>
  <si>
    <t>Física e Química</t>
  </si>
  <si>
    <t>Eletricidade e Eletrónica</t>
  </si>
  <si>
    <t>Tecnologias Aplicadas</t>
  </si>
  <si>
    <t>Sistemas Digitais</t>
  </si>
  <si>
    <t>Automação e Computadores</t>
  </si>
  <si>
    <t>TOTAL Comp Form</t>
  </si>
  <si>
    <t>1º ano</t>
  </si>
  <si>
    <t>2º ano</t>
  </si>
  <si>
    <t>3º ano</t>
  </si>
  <si>
    <t>EE</t>
  </si>
  <si>
    <t>AC</t>
  </si>
  <si>
    <t>SD</t>
  </si>
  <si>
    <t>Corrente contínua</t>
  </si>
  <si>
    <t>Análise de circuitos em corrente continua</t>
  </si>
  <si>
    <t>Magnetismo e Electromagnetismo - N3</t>
  </si>
  <si>
    <t xml:space="preserve">Corrente alternada </t>
  </si>
  <si>
    <t>Sistemas Trifásicos</t>
  </si>
  <si>
    <t>Instalações Eléctricas - Generalidades</t>
  </si>
  <si>
    <t>Tecnologia dos Componentes Electrónicos</t>
  </si>
  <si>
    <t>Semicondutores</t>
  </si>
  <si>
    <t>Transistor bipolar</t>
  </si>
  <si>
    <t>Instalações ITED - Generalidades</t>
  </si>
  <si>
    <t>Instalações ITED - leitura, interpretação e exec</t>
  </si>
  <si>
    <t>Transformadores</t>
  </si>
  <si>
    <t>Microcontroladores - N3</t>
  </si>
  <si>
    <t>Dispositivos programaveis - Memórias</t>
  </si>
  <si>
    <t>Programação - algoritmia</t>
  </si>
  <si>
    <t>Programação - iniciação</t>
  </si>
  <si>
    <t>Autómatos Programáveis</t>
  </si>
  <si>
    <t>Desenho Assistido Computador CAD - 2D</t>
  </si>
  <si>
    <t>Introdução ao Hardware</t>
  </si>
  <si>
    <t>Amplificadores Operacionais</t>
  </si>
  <si>
    <t>Osciladores</t>
  </si>
  <si>
    <t>Fontes de Alimentação</t>
  </si>
  <si>
    <t>Electrónica de Potência - Dispositivos</t>
  </si>
  <si>
    <t>Gestão de manutenção - Introdução</t>
  </si>
  <si>
    <t>Projecto e Montagem E.Electrónico</t>
  </si>
  <si>
    <t>Controlo e regulação de processos</t>
  </si>
  <si>
    <t xml:space="preserve">Automatismos eletromecânicos </t>
  </si>
  <si>
    <t>Bolsa150h</t>
  </si>
  <si>
    <t>Microcomputadores - Introdução</t>
  </si>
  <si>
    <t>Montagem de PC</t>
  </si>
  <si>
    <t>Redes - Comunicação de dados</t>
  </si>
  <si>
    <t>Redes de computadores - instalação</t>
  </si>
  <si>
    <t>Periféricos de PC</t>
  </si>
  <si>
    <t>CARGA HORÁRIA DA FORMAÇÃO TECNOLÓGICA</t>
  </si>
  <si>
    <t>Amplificadores com transistores</t>
  </si>
  <si>
    <t>Transistor de efeito de campo</t>
  </si>
  <si>
    <t>Aplificadores Operacionais - aplicações</t>
  </si>
  <si>
    <t>Noções de Higiene e Segurança no Trabalho</t>
  </si>
  <si>
    <t>Tecnologia e Montagem circuitos eletrónicos</t>
  </si>
  <si>
    <t>Circuitos lógicos</t>
  </si>
  <si>
    <t>Circuitos combinatórios</t>
  </si>
  <si>
    <t>Circuitos sequenciais assíncronos</t>
  </si>
  <si>
    <t>Sistemas Operativos N3</t>
  </si>
  <si>
    <t>Programação de alto nível - Iniciação</t>
  </si>
  <si>
    <t>Sensores e Transdutores N3</t>
  </si>
  <si>
    <t>Autómatos Programáveis - aquisição e tratamento de dados</t>
  </si>
  <si>
    <t>Autómatos Programáveis aplicações industriais</t>
  </si>
  <si>
    <t>Autómatos Programáveis - redes</t>
  </si>
  <si>
    <t>Autómatos Programáveis - linguagem programação</t>
  </si>
  <si>
    <t>FCT (empresa)</t>
  </si>
  <si>
    <t>Código</t>
  </si>
  <si>
    <t xml:space="preserve">Código </t>
  </si>
  <si>
    <t>Curso Profissional de Técnico de Eletrónica Automação e Computadores 2018-2021</t>
  </si>
  <si>
    <t>2020/2021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</si>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</sst>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7"/>
      <color theme="5" tint="-0.249977111117893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5"/>
      <name val="Arial"/>
      <family val="2"/>
    </font>
    <font>
      <sz val="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0" borderId="0" xfId="0" applyFont="1"/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9" fillId="7" borderId="0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11" fillId="7" borderId="0" xfId="0" applyFont="1" applyFill="1"/>
    <xf numFmtId="0" fontId="13" fillId="11" borderId="0" xfId="0" applyFont="1" applyFill="1"/>
    <xf numFmtId="0" fontId="14" fillId="7" borderId="0" xfId="0" applyFont="1" applyFill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12" borderId="0" xfId="0" applyFont="1" applyFill="1"/>
    <xf numFmtId="0" fontId="9" fillId="12" borderId="0" xfId="0" applyFont="1" applyFill="1" applyAlignment="1">
      <alignment horizontal="center"/>
    </xf>
    <xf numFmtId="0" fontId="9" fillId="12" borderId="0" xfId="0" applyFont="1" applyFill="1" applyBorder="1"/>
    <xf numFmtId="0" fontId="9" fillId="12" borderId="0" xfId="0" applyFont="1" applyFill="1" applyBorder="1" applyAlignment="1">
      <alignment vertical="center"/>
    </xf>
    <xf numFmtId="0" fontId="15" fillId="12" borderId="0" xfId="0" applyFont="1" applyFill="1"/>
    <xf numFmtId="0" fontId="1" fillId="9" borderId="2" xfId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7" borderId="0" xfId="0" applyFont="1" applyFill="1" applyAlignment="1">
      <alignment horizontal="right"/>
    </xf>
    <xf numFmtId="0" fontId="9" fillId="0" borderId="2" xfId="0" applyFont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1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zoomScale="120" zoomScaleNormal="120" workbookViewId="0">
      <selection activeCell="L19" sqref="L19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71" t="s">
        <v>85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72" t="s">
        <v>0</v>
      </c>
      <c r="C5" s="73" t="s">
        <v>1</v>
      </c>
      <c r="D5" s="73"/>
      <c r="E5" s="73"/>
      <c r="F5" s="73"/>
      <c r="G5" s="73" t="s">
        <v>2</v>
      </c>
      <c r="H5" s="73"/>
      <c r="I5" s="73"/>
      <c r="J5" s="73" t="s">
        <v>3</v>
      </c>
      <c r="K5" s="73"/>
      <c r="L5" s="73"/>
      <c r="M5" s="73" t="s">
        <v>4</v>
      </c>
      <c r="N5" s="73"/>
      <c r="O5" s="73"/>
      <c r="P5" s="68" t="s">
        <v>26</v>
      </c>
    </row>
    <row r="6" spans="2:16" x14ac:dyDescent="0.25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69"/>
    </row>
    <row r="7" spans="2:16" x14ac:dyDescent="0.25">
      <c r="B7" s="72"/>
      <c r="C7" s="74" t="s">
        <v>5</v>
      </c>
      <c r="D7" s="74"/>
      <c r="E7" s="74"/>
      <c r="F7" s="74"/>
      <c r="G7" s="74" t="s">
        <v>5</v>
      </c>
      <c r="H7" s="74"/>
      <c r="I7" s="74"/>
      <c r="J7" s="74" t="s">
        <v>5</v>
      </c>
      <c r="K7" s="74"/>
      <c r="L7" s="74"/>
      <c r="M7" s="74" t="s">
        <v>5</v>
      </c>
      <c r="N7" s="74"/>
      <c r="O7" s="74"/>
      <c r="P7" s="69"/>
    </row>
    <row r="8" spans="2:16" x14ac:dyDescent="0.25">
      <c r="B8" s="72"/>
      <c r="C8" s="75" t="s">
        <v>6</v>
      </c>
      <c r="D8" s="75" t="s">
        <v>7</v>
      </c>
      <c r="E8" s="76" t="s">
        <v>8</v>
      </c>
      <c r="F8" s="76" t="s">
        <v>9</v>
      </c>
      <c r="G8" s="75" t="s">
        <v>6</v>
      </c>
      <c r="H8" s="75" t="s">
        <v>7</v>
      </c>
      <c r="I8" s="76" t="s">
        <v>8</v>
      </c>
      <c r="J8" s="75" t="s">
        <v>6</v>
      </c>
      <c r="K8" s="75" t="s">
        <v>7</v>
      </c>
      <c r="L8" s="76" t="s">
        <v>8</v>
      </c>
      <c r="M8" s="75" t="s">
        <v>6</v>
      </c>
      <c r="N8" s="75" t="s">
        <v>7</v>
      </c>
      <c r="O8" s="76" t="s">
        <v>8</v>
      </c>
      <c r="P8" s="69"/>
    </row>
    <row r="9" spans="2:16" x14ac:dyDescent="0.25">
      <c r="B9" s="72"/>
      <c r="C9" s="75"/>
      <c r="D9" s="75"/>
      <c r="E9" s="76"/>
      <c r="F9" s="76"/>
      <c r="G9" s="75"/>
      <c r="H9" s="75"/>
      <c r="I9" s="76"/>
      <c r="J9" s="75"/>
      <c r="K9" s="75"/>
      <c r="L9" s="76"/>
      <c r="M9" s="75"/>
      <c r="N9" s="75"/>
      <c r="O9" s="76"/>
      <c r="P9" s="70"/>
    </row>
    <row r="10" spans="2:16" x14ac:dyDescent="0.25">
      <c r="B10" s="9" t="s">
        <v>10</v>
      </c>
      <c r="C10" s="9">
        <v>107</v>
      </c>
      <c r="D10" s="9">
        <v>0</v>
      </c>
      <c r="E10" s="6">
        <f>C10</f>
        <v>107</v>
      </c>
      <c r="F10" s="7"/>
      <c r="G10" s="9">
        <v>105</v>
      </c>
      <c r="H10" s="9">
        <v>0</v>
      </c>
      <c r="I10" s="6">
        <f>G10</f>
        <v>105</v>
      </c>
      <c r="J10" s="9">
        <v>108</v>
      </c>
      <c r="K10" s="9">
        <v>0</v>
      </c>
      <c r="L10" s="6">
        <f>J10</f>
        <v>108</v>
      </c>
      <c r="M10" s="33">
        <f>C10+G10+J10</f>
        <v>320</v>
      </c>
      <c r="N10" s="33">
        <f>D10+H10+K10</f>
        <v>0</v>
      </c>
      <c r="O10" s="33">
        <f>M10+N10</f>
        <v>320</v>
      </c>
      <c r="P10" s="63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6">
        <f t="shared" ref="E11:E15" si="0">C11</f>
        <v>75</v>
      </c>
      <c r="F11" s="7"/>
      <c r="G11" s="9">
        <v>73</v>
      </c>
      <c r="H11" s="9">
        <v>0</v>
      </c>
      <c r="I11" s="6">
        <f t="shared" ref="I11:I15" si="1">G11</f>
        <v>73</v>
      </c>
      <c r="J11" s="9">
        <v>72</v>
      </c>
      <c r="K11" s="9">
        <v>0</v>
      </c>
      <c r="L11" s="6">
        <f t="shared" ref="L11:L16" si="2">J11</f>
        <v>72</v>
      </c>
      <c r="M11" s="33">
        <f t="shared" ref="M11:M22" si="3">C11+G11+J11</f>
        <v>220</v>
      </c>
      <c r="N11" s="33">
        <f t="shared" ref="N11:N22" si="4">D11+H11+K11</f>
        <v>0</v>
      </c>
      <c r="O11" s="33">
        <f t="shared" ref="O11:O22" si="5">M11+N11</f>
        <v>220</v>
      </c>
      <c r="P11" s="64"/>
    </row>
    <row r="12" spans="2:16" x14ac:dyDescent="0.25">
      <c r="B12" s="9" t="s">
        <v>12</v>
      </c>
      <c r="C12" s="9">
        <v>74</v>
      </c>
      <c r="D12" s="9">
        <v>0</v>
      </c>
      <c r="E12" s="6">
        <f t="shared" si="0"/>
        <v>74</v>
      </c>
      <c r="F12" s="7"/>
      <c r="G12" s="9">
        <v>74</v>
      </c>
      <c r="H12" s="9">
        <v>0</v>
      </c>
      <c r="I12" s="6">
        <f t="shared" si="1"/>
        <v>74</v>
      </c>
      <c r="J12" s="9">
        <v>72</v>
      </c>
      <c r="K12" s="9">
        <v>0</v>
      </c>
      <c r="L12" s="6">
        <f t="shared" si="2"/>
        <v>72</v>
      </c>
      <c r="M12" s="33">
        <f t="shared" si="3"/>
        <v>220</v>
      </c>
      <c r="N12" s="33">
        <f t="shared" si="4"/>
        <v>0</v>
      </c>
      <c r="O12" s="33">
        <f t="shared" si="5"/>
        <v>220</v>
      </c>
      <c r="P12" s="64"/>
    </row>
    <row r="13" spans="2:16" x14ac:dyDescent="0.25">
      <c r="B13" s="9" t="s">
        <v>13</v>
      </c>
      <c r="C13" s="9">
        <v>100</v>
      </c>
      <c r="D13" s="9">
        <v>0</v>
      </c>
      <c r="E13" s="6">
        <f t="shared" si="0"/>
        <v>100</v>
      </c>
      <c r="F13" s="7"/>
      <c r="G13" s="9">
        <v>0</v>
      </c>
      <c r="H13" s="9">
        <v>0</v>
      </c>
      <c r="I13" s="6">
        <f t="shared" si="1"/>
        <v>0</v>
      </c>
      <c r="J13" s="9">
        <v>0</v>
      </c>
      <c r="K13" s="9">
        <v>0</v>
      </c>
      <c r="L13" s="6">
        <f t="shared" si="2"/>
        <v>0</v>
      </c>
      <c r="M13" s="33">
        <f t="shared" si="3"/>
        <v>100</v>
      </c>
      <c r="N13" s="33">
        <f t="shared" si="4"/>
        <v>0</v>
      </c>
      <c r="O13" s="33">
        <f t="shared" si="5"/>
        <v>100</v>
      </c>
      <c r="P13" s="64"/>
    </row>
    <row r="14" spans="2:16" x14ac:dyDescent="0.25">
      <c r="B14" s="9" t="s">
        <v>14</v>
      </c>
      <c r="C14" s="9">
        <v>50</v>
      </c>
      <c r="D14" s="9">
        <v>0</v>
      </c>
      <c r="E14" s="6">
        <f t="shared" si="0"/>
        <v>50</v>
      </c>
      <c r="F14" s="7"/>
      <c r="G14" s="9">
        <v>45</v>
      </c>
      <c r="H14" s="9">
        <v>0</v>
      </c>
      <c r="I14" s="6">
        <f t="shared" si="1"/>
        <v>45</v>
      </c>
      <c r="J14" s="9">
        <v>45</v>
      </c>
      <c r="K14" s="9">
        <v>0</v>
      </c>
      <c r="L14" s="6">
        <f t="shared" si="2"/>
        <v>45</v>
      </c>
      <c r="M14" s="33">
        <f t="shared" si="3"/>
        <v>140</v>
      </c>
      <c r="N14" s="33">
        <f t="shared" si="4"/>
        <v>0</v>
      </c>
      <c r="O14" s="33">
        <f t="shared" si="5"/>
        <v>140</v>
      </c>
      <c r="P14" s="65"/>
    </row>
    <row r="15" spans="2:16" x14ac:dyDescent="0.25">
      <c r="B15" s="36" t="s">
        <v>15</v>
      </c>
      <c r="C15" s="37">
        <v>100</v>
      </c>
      <c r="D15" s="9">
        <v>0</v>
      </c>
      <c r="E15" s="6">
        <f t="shared" si="0"/>
        <v>100</v>
      </c>
      <c r="F15" s="7"/>
      <c r="G15" s="37">
        <v>100</v>
      </c>
      <c r="H15" s="37">
        <v>0</v>
      </c>
      <c r="I15" s="6">
        <f t="shared" si="1"/>
        <v>100</v>
      </c>
      <c r="J15" s="37">
        <v>100</v>
      </c>
      <c r="K15" s="37">
        <v>0</v>
      </c>
      <c r="L15" s="6">
        <f t="shared" si="2"/>
        <v>100</v>
      </c>
      <c r="M15" s="37">
        <f t="shared" si="3"/>
        <v>300</v>
      </c>
      <c r="N15" s="37">
        <f t="shared" si="4"/>
        <v>0</v>
      </c>
      <c r="O15" s="37">
        <f t="shared" si="5"/>
        <v>300</v>
      </c>
      <c r="P15" s="66">
        <f>SUM(M15:M16)</f>
        <v>500</v>
      </c>
    </row>
    <row r="16" spans="2:16" x14ac:dyDescent="0.25">
      <c r="B16" s="37" t="s">
        <v>21</v>
      </c>
      <c r="C16" s="37">
        <v>100</v>
      </c>
      <c r="D16" s="9">
        <v>0</v>
      </c>
      <c r="E16" s="6">
        <f>(C16+D16)</f>
        <v>100</v>
      </c>
      <c r="F16" s="7"/>
      <c r="G16" s="37">
        <v>100</v>
      </c>
      <c r="H16" s="37">
        <v>25</v>
      </c>
      <c r="I16" s="6">
        <f>(G16+H16)</f>
        <v>125</v>
      </c>
      <c r="J16" s="37">
        <v>0</v>
      </c>
      <c r="K16" s="37">
        <v>0</v>
      </c>
      <c r="L16" s="6">
        <f t="shared" si="2"/>
        <v>0</v>
      </c>
      <c r="M16" s="37">
        <f t="shared" si="3"/>
        <v>200</v>
      </c>
      <c r="N16" s="37">
        <f t="shared" si="4"/>
        <v>25</v>
      </c>
      <c r="O16" s="37">
        <f t="shared" si="5"/>
        <v>225</v>
      </c>
      <c r="P16" s="67"/>
    </row>
    <row r="17" spans="2:16" x14ac:dyDescent="0.25">
      <c r="B17" s="34" t="s">
        <v>22</v>
      </c>
      <c r="C17" s="9">
        <v>125</v>
      </c>
      <c r="D17" s="9">
        <v>0</v>
      </c>
      <c r="E17" s="6">
        <f t="shared" ref="E17:E22" si="6">(C17+D17)</f>
        <v>125</v>
      </c>
      <c r="F17" s="7"/>
      <c r="G17" s="9">
        <v>100</v>
      </c>
      <c r="H17" s="9">
        <v>0</v>
      </c>
      <c r="I17" s="6">
        <f t="shared" ref="I17:I22" si="7">(G17+H17)</f>
        <v>100</v>
      </c>
      <c r="J17" s="9">
        <v>100</v>
      </c>
      <c r="K17" s="9">
        <v>0</v>
      </c>
      <c r="L17" s="6">
        <f t="shared" ref="L17:L22" si="8">(J17+K17)</f>
        <v>100</v>
      </c>
      <c r="M17" s="33">
        <f t="shared" si="3"/>
        <v>325</v>
      </c>
      <c r="N17" s="33">
        <f t="shared" si="4"/>
        <v>0</v>
      </c>
      <c r="O17" s="33">
        <f t="shared" si="5"/>
        <v>325</v>
      </c>
      <c r="P17" s="63">
        <f>SUM(M17:M20)</f>
        <v>1100</v>
      </c>
    </row>
    <row r="18" spans="2:16" x14ac:dyDescent="0.25">
      <c r="B18" s="9" t="s">
        <v>23</v>
      </c>
      <c r="C18" s="9">
        <v>75</v>
      </c>
      <c r="D18" s="9">
        <v>0</v>
      </c>
      <c r="E18" s="6">
        <f t="shared" si="6"/>
        <v>75</v>
      </c>
      <c r="F18" s="7"/>
      <c r="G18" s="9">
        <v>100</v>
      </c>
      <c r="H18" s="9">
        <v>0</v>
      </c>
      <c r="I18" s="6">
        <f t="shared" si="7"/>
        <v>100</v>
      </c>
      <c r="J18" s="9">
        <v>100</v>
      </c>
      <c r="K18" s="9">
        <v>0</v>
      </c>
      <c r="L18" s="6">
        <f t="shared" si="8"/>
        <v>100</v>
      </c>
      <c r="M18" s="33">
        <f t="shared" si="3"/>
        <v>275</v>
      </c>
      <c r="N18" s="33">
        <f t="shared" si="4"/>
        <v>0</v>
      </c>
      <c r="O18" s="33">
        <f t="shared" si="5"/>
        <v>275</v>
      </c>
      <c r="P18" s="64"/>
    </row>
    <row r="19" spans="2:16" x14ac:dyDescent="0.25">
      <c r="B19" s="9" t="s">
        <v>24</v>
      </c>
      <c r="C19" s="9">
        <v>75</v>
      </c>
      <c r="D19" s="9">
        <v>0</v>
      </c>
      <c r="E19" s="6">
        <f t="shared" si="6"/>
        <v>75</v>
      </c>
      <c r="F19" s="7"/>
      <c r="G19" s="9">
        <v>100</v>
      </c>
      <c r="H19" s="9">
        <v>0</v>
      </c>
      <c r="I19" s="6">
        <f t="shared" si="7"/>
        <v>100</v>
      </c>
      <c r="J19" s="9">
        <v>0</v>
      </c>
      <c r="K19" s="9">
        <v>0</v>
      </c>
      <c r="L19" s="6">
        <f t="shared" si="8"/>
        <v>0</v>
      </c>
      <c r="M19" s="33">
        <f t="shared" si="3"/>
        <v>175</v>
      </c>
      <c r="N19" s="33">
        <f t="shared" si="4"/>
        <v>0</v>
      </c>
      <c r="O19" s="33">
        <f t="shared" si="5"/>
        <v>175</v>
      </c>
      <c r="P19" s="64"/>
    </row>
    <row r="20" spans="2:16" x14ac:dyDescent="0.25">
      <c r="B20" s="9" t="s">
        <v>25</v>
      </c>
      <c r="C20" s="9">
        <v>125</v>
      </c>
      <c r="D20" s="9">
        <v>0</v>
      </c>
      <c r="E20" s="6">
        <f t="shared" si="6"/>
        <v>125</v>
      </c>
      <c r="F20" s="7"/>
      <c r="G20" s="9">
        <v>100</v>
      </c>
      <c r="H20" s="9">
        <v>0</v>
      </c>
      <c r="I20" s="6">
        <f t="shared" si="7"/>
        <v>100</v>
      </c>
      <c r="J20" s="9">
        <v>100</v>
      </c>
      <c r="K20" s="9">
        <v>0</v>
      </c>
      <c r="L20" s="6">
        <f t="shared" si="8"/>
        <v>100</v>
      </c>
      <c r="M20" s="33">
        <f t="shared" si="3"/>
        <v>325</v>
      </c>
      <c r="N20" s="33">
        <f t="shared" si="4"/>
        <v>0</v>
      </c>
      <c r="O20" s="33">
        <f t="shared" si="5"/>
        <v>325</v>
      </c>
      <c r="P20" s="65"/>
    </row>
    <row r="21" spans="2:16" x14ac:dyDescent="0.25">
      <c r="B21" s="37" t="s">
        <v>16</v>
      </c>
      <c r="C21" s="37">
        <v>50</v>
      </c>
      <c r="D21" s="37">
        <v>0</v>
      </c>
      <c r="E21" s="6">
        <f t="shared" si="6"/>
        <v>50</v>
      </c>
      <c r="F21" s="38"/>
      <c r="G21" s="37">
        <v>50</v>
      </c>
      <c r="H21" s="37">
        <v>0</v>
      </c>
      <c r="I21" s="6">
        <f t="shared" si="7"/>
        <v>50</v>
      </c>
      <c r="J21" s="37">
        <v>0</v>
      </c>
      <c r="K21" s="37">
        <v>0</v>
      </c>
      <c r="L21" s="6">
        <f t="shared" si="8"/>
        <v>0</v>
      </c>
      <c r="M21" s="37">
        <f t="shared" si="3"/>
        <v>100</v>
      </c>
      <c r="N21" s="37">
        <f t="shared" si="4"/>
        <v>0</v>
      </c>
      <c r="O21" s="37">
        <f t="shared" si="5"/>
        <v>100</v>
      </c>
      <c r="P21" s="66">
        <f>SUM(M21:M22)</f>
        <v>700</v>
      </c>
    </row>
    <row r="22" spans="2:16" x14ac:dyDescent="0.25">
      <c r="B22" s="57" t="s">
        <v>82</v>
      </c>
      <c r="C22" s="37">
        <v>0</v>
      </c>
      <c r="D22" s="37">
        <v>0</v>
      </c>
      <c r="E22" s="6">
        <f t="shared" si="6"/>
        <v>0</v>
      </c>
      <c r="F22" s="38"/>
      <c r="G22" s="37">
        <v>200</v>
      </c>
      <c r="H22" s="37">
        <v>0</v>
      </c>
      <c r="I22" s="6">
        <f t="shared" si="7"/>
        <v>200</v>
      </c>
      <c r="J22" s="37">
        <v>400</v>
      </c>
      <c r="K22" s="37">
        <v>0</v>
      </c>
      <c r="L22" s="6">
        <f t="shared" si="8"/>
        <v>400</v>
      </c>
      <c r="M22" s="37">
        <f t="shared" si="3"/>
        <v>600</v>
      </c>
      <c r="N22" s="37">
        <f t="shared" si="4"/>
        <v>0</v>
      </c>
      <c r="O22" s="37">
        <f t="shared" si="5"/>
        <v>600</v>
      </c>
      <c r="P22" s="67"/>
    </row>
    <row r="23" spans="2:16" x14ac:dyDescent="0.25">
      <c r="B23" s="9"/>
      <c r="C23" s="9"/>
      <c r="D23" s="9"/>
      <c r="E23" s="6"/>
      <c r="F23" s="7"/>
      <c r="G23" s="9"/>
      <c r="H23" s="9"/>
      <c r="I23" s="6"/>
      <c r="J23" s="9"/>
      <c r="K23" s="9"/>
      <c r="L23" s="6"/>
      <c r="M23" s="33"/>
      <c r="N23" s="33"/>
      <c r="O23" s="33"/>
    </row>
    <row r="24" spans="2:16" x14ac:dyDescent="0.25">
      <c r="B24" s="9"/>
      <c r="C24" s="9"/>
      <c r="D24" s="9"/>
      <c r="E24" s="6"/>
      <c r="F24" s="7"/>
      <c r="G24" s="9"/>
      <c r="H24" s="9"/>
      <c r="I24" s="6"/>
      <c r="J24" s="9"/>
      <c r="K24" s="9"/>
      <c r="L24" s="6"/>
      <c r="M24" s="33"/>
      <c r="N24" s="33"/>
      <c r="O24" s="33"/>
    </row>
    <row r="25" spans="2:16" x14ac:dyDescent="0.25">
      <c r="B25" s="9"/>
      <c r="C25" s="9"/>
      <c r="D25" s="9"/>
      <c r="E25" s="6"/>
      <c r="F25" s="7"/>
      <c r="G25" s="9"/>
      <c r="H25" s="9"/>
      <c r="I25" s="6"/>
      <c r="J25" s="9"/>
      <c r="K25" s="9"/>
      <c r="L25" s="6"/>
      <c r="M25" s="33"/>
      <c r="N25" s="33"/>
      <c r="O25" s="33"/>
    </row>
    <row r="26" spans="2:16" x14ac:dyDescent="0.25">
      <c r="B26" s="35" t="s">
        <v>8</v>
      </c>
      <c r="C26" s="9">
        <f>SUM(C10:C25)</f>
        <v>1056</v>
      </c>
      <c r="D26" s="9">
        <f>SUM(D10:D25)</f>
        <v>0</v>
      </c>
      <c r="E26" s="6">
        <f>SUM(E10:E25)</f>
        <v>1056</v>
      </c>
      <c r="F26" s="6">
        <v>0</v>
      </c>
      <c r="G26" s="9">
        <f t="shared" ref="G26:M26" si="9">SUM(G10:G25)</f>
        <v>1147</v>
      </c>
      <c r="H26" s="9">
        <f t="shared" si="9"/>
        <v>25</v>
      </c>
      <c r="I26" s="6">
        <f t="shared" si="9"/>
        <v>1172</v>
      </c>
      <c r="J26" s="9">
        <f t="shared" si="9"/>
        <v>1097</v>
      </c>
      <c r="K26" s="9">
        <f t="shared" si="9"/>
        <v>0</v>
      </c>
      <c r="L26" s="6">
        <f t="shared" si="9"/>
        <v>1097</v>
      </c>
      <c r="M26" s="33">
        <f t="shared" si="9"/>
        <v>3300</v>
      </c>
      <c r="N26" s="33">
        <f>SUM(N10:N22)</f>
        <v>25</v>
      </c>
      <c r="O26" s="33">
        <f>SUM(O10:O25)</f>
        <v>3325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8">
    <mergeCell ref="I8:I9"/>
    <mergeCell ref="C5:F6"/>
    <mergeCell ref="C7:F7"/>
    <mergeCell ref="C8:C9"/>
    <mergeCell ref="D8:D9"/>
    <mergeCell ref="E8:E9"/>
    <mergeCell ref="F8:F9"/>
    <mergeCell ref="B3:P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P10:P14"/>
    <mergeCell ref="P15:P16"/>
    <mergeCell ref="P17:P20"/>
    <mergeCell ref="P21:P22"/>
    <mergeCell ref="P5:P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abSelected="1" zoomScale="110" zoomScaleNormal="110" workbookViewId="0">
      <selection activeCell="H9" sqref="H9"/>
    </sheetView>
  </sheetViews>
  <sheetFormatPr defaultRowHeight="15" x14ac:dyDescent="0.25"/>
  <cols>
    <col min="1" max="1" width="1.28515625" customWidth="1"/>
    <col min="2" max="2" width="3.85546875" style="58" customWidth="1"/>
    <col min="3" max="3" width="3" customWidth="1"/>
    <col min="4" max="4" width="28.28515625" customWidth="1"/>
    <col min="5" max="5" width="4.85546875" customWidth="1"/>
    <col min="6" max="6" width="4" style="60" customWidth="1"/>
    <col min="7" max="7" width="3.140625" style="31" customWidth="1"/>
    <col min="8" max="8" width="29.85546875" customWidth="1"/>
    <col min="9" max="9" width="4.7109375" customWidth="1"/>
    <col min="10" max="10" width="4" style="60" customWidth="1"/>
    <col min="11" max="11" width="3.28515625" style="31" customWidth="1"/>
    <col min="12" max="12" width="26.140625" customWidth="1"/>
    <col min="13" max="13" width="4.140625" customWidth="1"/>
    <col min="14" max="14" width="4.42578125" customWidth="1"/>
  </cols>
  <sheetData>
    <row r="1" spans="2:14" x14ac:dyDescent="0.25">
      <c r="C1" s="77" t="s">
        <v>85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x14ac:dyDescent="0.25">
      <c r="C2" s="78" t="s">
        <v>66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5.75" customHeight="1" x14ac:dyDescent="0.25">
      <c r="B3" s="83" t="s">
        <v>83</v>
      </c>
      <c r="C3" s="81" t="s">
        <v>20</v>
      </c>
      <c r="D3" s="19" t="s">
        <v>19</v>
      </c>
      <c r="E3" s="80" t="s">
        <v>18</v>
      </c>
      <c r="F3" s="79" t="s">
        <v>84</v>
      </c>
      <c r="G3" s="29"/>
      <c r="H3" s="19" t="s">
        <v>87</v>
      </c>
      <c r="I3" s="80" t="s">
        <v>18</v>
      </c>
      <c r="J3" s="82" t="s">
        <v>84</v>
      </c>
      <c r="K3" s="15"/>
      <c r="L3" s="19" t="s">
        <v>86</v>
      </c>
      <c r="M3" s="80" t="s">
        <v>18</v>
      </c>
      <c r="N3" s="24"/>
    </row>
    <row r="4" spans="2:14" ht="12.75" customHeight="1" thickBot="1" x14ac:dyDescent="0.3">
      <c r="C4" s="20" t="s">
        <v>30</v>
      </c>
      <c r="D4" s="21" t="s">
        <v>27</v>
      </c>
      <c r="E4" s="24">
        <f>SUM(E5:E9)</f>
        <v>125</v>
      </c>
      <c r="F4" s="15"/>
      <c r="G4" s="15"/>
      <c r="H4" s="14" t="s">
        <v>28</v>
      </c>
      <c r="I4" s="25">
        <f>SUM(I5:I8)</f>
        <v>100</v>
      </c>
      <c r="J4" s="29"/>
      <c r="K4" s="29"/>
      <c r="L4" s="21" t="s">
        <v>29</v>
      </c>
      <c r="M4" s="24">
        <f>SUM(M5:M8)</f>
        <v>100</v>
      </c>
      <c r="N4" s="22">
        <f>E4+I4+M4</f>
        <v>325</v>
      </c>
    </row>
    <row r="5" spans="2:14" x14ac:dyDescent="0.25">
      <c r="B5" s="58">
        <v>6007</v>
      </c>
      <c r="C5" s="11">
        <v>1</v>
      </c>
      <c r="D5" s="11" t="s">
        <v>33</v>
      </c>
      <c r="E5" s="26">
        <v>25</v>
      </c>
      <c r="F5" s="60">
        <v>6011</v>
      </c>
      <c r="G5" s="11">
        <v>5</v>
      </c>
      <c r="H5" s="11" t="s">
        <v>40</v>
      </c>
      <c r="I5" s="26">
        <v>25</v>
      </c>
      <c r="J5" s="60">
        <v>6016</v>
      </c>
      <c r="K5" s="11">
        <v>9</v>
      </c>
      <c r="L5" s="11" t="s">
        <v>52</v>
      </c>
      <c r="M5" s="26">
        <v>25</v>
      </c>
      <c r="N5" s="12"/>
    </row>
    <row r="6" spans="2:14" x14ac:dyDescent="0.25">
      <c r="B6" s="58">
        <v>6008</v>
      </c>
      <c r="C6" s="11">
        <v>2</v>
      </c>
      <c r="D6" s="11" t="s">
        <v>34</v>
      </c>
      <c r="E6" s="26">
        <v>25</v>
      </c>
      <c r="F6" s="60">
        <v>6012</v>
      </c>
      <c r="G6" s="11">
        <v>6</v>
      </c>
      <c r="H6" s="11" t="s">
        <v>41</v>
      </c>
      <c r="I6" s="26">
        <v>25</v>
      </c>
      <c r="J6" s="60">
        <v>6017</v>
      </c>
      <c r="K6" s="11">
        <v>10</v>
      </c>
      <c r="L6" s="11" t="s">
        <v>69</v>
      </c>
      <c r="M6" s="26">
        <v>25</v>
      </c>
      <c r="N6" s="12"/>
    </row>
    <row r="7" spans="2:14" x14ac:dyDescent="0.25">
      <c r="B7" s="58">
        <v>6009</v>
      </c>
      <c r="C7" s="11">
        <v>3</v>
      </c>
      <c r="D7" s="11" t="s">
        <v>35</v>
      </c>
      <c r="E7" s="26">
        <v>25</v>
      </c>
      <c r="F7" s="60">
        <v>6013</v>
      </c>
      <c r="G7" s="11">
        <v>7</v>
      </c>
      <c r="H7" s="11" t="s">
        <v>67</v>
      </c>
      <c r="I7" s="26">
        <v>25</v>
      </c>
      <c r="J7" s="60">
        <v>6018</v>
      </c>
      <c r="K7" s="11">
        <v>11</v>
      </c>
      <c r="L7" s="11" t="s">
        <v>53</v>
      </c>
      <c r="M7" s="26">
        <v>25</v>
      </c>
      <c r="N7" s="12"/>
    </row>
    <row r="8" spans="2:14" x14ac:dyDescent="0.25">
      <c r="B8" s="58">
        <v>6010</v>
      </c>
      <c r="C8" s="11">
        <v>4</v>
      </c>
      <c r="D8" s="11" t="s">
        <v>36</v>
      </c>
      <c r="E8" s="26">
        <v>25</v>
      </c>
      <c r="F8" s="60">
        <v>6015</v>
      </c>
      <c r="G8" s="11">
        <v>8</v>
      </c>
      <c r="H8" s="11" t="s">
        <v>68</v>
      </c>
      <c r="I8" s="26">
        <v>25</v>
      </c>
      <c r="J8" s="60">
        <v>6021</v>
      </c>
      <c r="K8" s="11">
        <v>12</v>
      </c>
      <c r="L8" s="11" t="s">
        <v>54</v>
      </c>
      <c r="M8" s="26">
        <v>25</v>
      </c>
      <c r="N8" s="12"/>
    </row>
    <row r="9" spans="2:14" x14ac:dyDescent="0.25">
      <c r="B9" s="58">
        <v>6031</v>
      </c>
      <c r="C9" s="49">
        <v>49</v>
      </c>
      <c r="D9" s="49" t="s">
        <v>37</v>
      </c>
      <c r="E9" s="26">
        <v>25</v>
      </c>
      <c r="F9" s="30"/>
      <c r="G9" s="30"/>
      <c r="H9" s="23"/>
      <c r="I9" s="12"/>
      <c r="K9" s="30"/>
      <c r="L9" s="23"/>
      <c r="M9" s="12"/>
      <c r="N9" s="12"/>
    </row>
    <row r="10" spans="2:14" ht="8.25" customHeight="1" thickBot="1" x14ac:dyDescent="0.3">
      <c r="C10" s="23"/>
      <c r="D10" s="23"/>
      <c r="E10" s="23"/>
      <c r="F10" s="30"/>
      <c r="G10" s="30"/>
      <c r="H10" s="23"/>
      <c r="I10" s="23"/>
      <c r="K10" s="30"/>
      <c r="L10" s="23"/>
      <c r="M10" s="23"/>
      <c r="N10" s="12"/>
    </row>
    <row r="11" spans="2:14" ht="13.5" customHeight="1" thickBot="1" x14ac:dyDescent="0.3">
      <c r="C11" s="13" t="s">
        <v>17</v>
      </c>
      <c r="D11" s="14" t="s">
        <v>27</v>
      </c>
      <c r="E11" s="24">
        <f>SUM(E12:E16)</f>
        <v>75</v>
      </c>
      <c r="F11" s="15"/>
      <c r="G11" s="15"/>
      <c r="H11" s="14" t="s">
        <v>28</v>
      </c>
      <c r="I11" s="25">
        <f>SUM(I12:I15)</f>
        <v>100</v>
      </c>
      <c r="K11" s="29"/>
      <c r="L11" s="14" t="s">
        <v>29</v>
      </c>
      <c r="M11" s="25">
        <f>SUM(M12:M14)</f>
        <v>100</v>
      </c>
      <c r="N11" s="16">
        <f>E11+I11+M11</f>
        <v>275</v>
      </c>
    </row>
    <row r="12" spans="2:14" x14ac:dyDescent="0.25">
      <c r="B12" s="58">
        <v>6040</v>
      </c>
      <c r="C12" s="11">
        <v>19</v>
      </c>
      <c r="D12" s="11" t="s">
        <v>70</v>
      </c>
      <c r="E12" s="26">
        <v>25</v>
      </c>
      <c r="F12" s="60">
        <v>6029</v>
      </c>
      <c r="G12" s="11">
        <v>22</v>
      </c>
      <c r="H12" s="11" t="s">
        <v>71</v>
      </c>
      <c r="I12" s="26">
        <v>25</v>
      </c>
      <c r="J12" s="60">
        <v>6019</v>
      </c>
      <c r="K12" s="11">
        <v>24</v>
      </c>
      <c r="L12" s="11" t="s">
        <v>55</v>
      </c>
      <c r="M12" s="26">
        <v>25</v>
      </c>
      <c r="N12" s="10"/>
    </row>
    <row r="13" spans="2:14" x14ac:dyDescent="0.25">
      <c r="B13" s="58">
        <v>6075</v>
      </c>
      <c r="C13" s="11">
        <v>20</v>
      </c>
      <c r="D13" s="11" t="s">
        <v>38</v>
      </c>
      <c r="E13" s="26">
        <v>25</v>
      </c>
      <c r="F13" s="60">
        <v>6085</v>
      </c>
      <c r="G13" s="11">
        <v>23</v>
      </c>
      <c r="H13" s="11" t="s">
        <v>42</v>
      </c>
      <c r="I13" s="26">
        <v>25</v>
      </c>
      <c r="J13" s="60">
        <v>4564</v>
      </c>
      <c r="K13" s="11">
        <v>25</v>
      </c>
      <c r="L13" s="11" t="s">
        <v>56</v>
      </c>
      <c r="M13" s="26">
        <v>25</v>
      </c>
      <c r="N13" s="10"/>
    </row>
    <row r="14" spans="2:14" x14ac:dyDescent="0.25">
      <c r="B14" s="58">
        <v>6028</v>
      </c>
      <c r="C14" s="11">
        <v>21</v>
      </c>
      <c r="D14" s="11" t="s">
        <v>39</v>
      </c>
      <c r="E14" s="26">
        <v>25</v>
      </c>
      <c r="F14" s="60">
        <v>6088</v>
      </c>
      <c r="G14" s="49">
        <v>43</v>
      </c>
      <c r="H14" s="49" t="s">
        <v>43</v>
      </c>
      <c r="I14" s="26">
        <v>25</v>
      </c>
      <c r="J14" s="60">
        <v>6030</v>
      </c>
      <c r="K14" s="11">
        <v>40</v>
      </c>
      <c r="L14" s="11" t="s">
        <v>57</v>
      </c>
      <c r="M14" s="26">
        <v>50</v>
      </c>
      <c r="N14" s="10"/>
    </row>
    <row r="15" spans="2:14" ht="17.25" customHeight="1" x14ac:dyDescent="0.25">
      <c r="C15" s="23"/>
      <c r="D15" s="23"/>
      <c r="E15" s="12"/>
      <c r="F15" s="60">
        <v>6033</v>
      </c>
      <c r="G15" s="49">
        <v>51</v>
      </c>
      <c r="H15" s="49" t="s">
        <v>44</v>
      </c>
      <c r="I15" s="26">
        <v>25</v>
      </c>
      <c r="K15" s="30"/>
      <c r="L15" s="23"/>
      <c r="M15" s="23"/>
      <c r="N15" s="10"/>
    </row>
    <row r="16" spans="2:14" ht="9" customHeight="1" thickBot="1" x14ac:dyDescent="0.3">
      <c r="C16" s="23"/>
      <c r="D16" s="23"/>
      <c r="E16" s="23"/>
      <c r="F16" s="30"/>
      <c r="G16" s="30"/>
      <c r="H16" s="23"/>
      <c r="I16" s="23"/>
      <c r="K16" s="30"/>
      <c r="L16" s="23"/>
      <c r="M16" s="23"/>
      <c r="N16" s="10"/>
    </row>
    <row r="17" spans="2:14" ht="12" customHeight="1" thickBot="1" x14ac:dyDescent="0.3">
      <c r="B17" s="59"/>
      <c r="C17" s="13" t="s">
        <v>32</v>
      </c>
      <c r="D17" s="14" t="s">
        <v>27</v>
      </c>
      <c r="E17" s="24">
        <f>SUM(E18:E22)</f>
        <v>75</v>
      </c>
      <c r="F17" s="15"/>
      <c r="G17" s="15"/>
      <c r="H17" s="14" t="s">
        <v>28</v>
      </c>
      <c r="I17" s="25">
        <f>SUM(I18:I21)</f>
        <v>100</v>
      </c>
      <c r="K17" s="29"/>
      <c r="L17" s="14" t="s">
        <v>29</v>
      </c>
      <c r="M17" s="25">
        <f>SUM(M18:M20)</f>
        <v>0</v>
      </c>
      <c r="N17" s="16">
        <f>E17+I17+M17</f>
        <v>175</v>
      </c>
    </row>
    <row r="18" spans="2:14" x14ac:dyDescent="0.25">
      <c r="B18" s="58">
        <v>6024</v>
      </c>
      <c r="C18" s="11">
        <v>13</v>
      </c>
      <c r="D18" s="11" t="s">
        <v>72</v>
      </c>
      <c r="E18" s="26">
        <v>25</v>
      </c>
      <c r="F18" s="60">
        <v>6072</v>
      </c>
      <c r="G18" s="11">
        <v>18</v>
      </c>
      <c r="H18" s="11" t="s">
        <v>45</v>
      </c>
      <c r="I18" s="26">
        <v>25</v>
      </c>
      <c r="K18" s="11"/>
      <c r="L18" s="42"/>
      <c r="M18" s="12"/>
      <c r="N18" s="10"/>
    </row>
    <row r="19" spans="2:14" x14ac:dyDescent="0.25">
      <c r="B19" s="58">
        <v>6025</v>
      </c>
      <c r="C19" s="11">
        <v>14</v>
      </c>
      <c r="D19" s="11" t="s">
        <v>73</v>
      </c>
      <c r="E19" s="26">
        <v>25</v>
      </c>
      <c r="F19" s="60">
        <v>6074</v>
      </c>
      <c r="G19" s="11">
        <v>31</v>
      </c>
      <c r="H19" s="11" t="s">
        <v>46</v>
      </c>
      <c r="I19" s="26">
        <v>25</v>
      </c>
      <c r="K19" s="11"/>
      <c r="L19" s="11"/>
      <c r="M19" s="12"/>
      <c r="N19" s="10"/>
    </row>
    <row r="20" spans="2:14" x14ac:dyDescent="0.25">
      <c r="B20" s="58">
        <v>6026</v>
      </c>
      <c r="C20" s="11">
        <v>15</v>
      </c>
      <c r="D20" s="11" t="s">
        <v>74</v>
      </c>
      <c r="E20" s="26">
        <v>25</v>
      </c>
      <c r="F20" s="60">
        <v>6051</v>
      </c>
      <c r="G20" s="11">
        <v>16</v>
      </c>
      <c r="H20" s="40" t="s">
        <v>47</v>
      </c>
      <c r="I20" s="26">
        <v>25</v>
      </c>
      <c r="K20" s="39"/>
      <c r="L20" s="39"/>
      <c r="M20" s="23"/>
      <c r="N20" s="10"/>
    </row>
    <row r="21" spans="2:14" x14ac:dyDescent="0.25">
      <c r="C21" s="23"/>
      <c r="D21" s="23"/>
      <c r="E21" s="12"/>
      <c r="F21" s="60">
        <v>6052</v>
      </c>
      <c r="G21" s="11">
        <v>17</v>
      </c>
      <c r="H21" s="11" t="s">
        <v>48</v>
      </c>
      <c r="I21" s="26">
        <v>25</v>
      </c>
      <c r="K21" s="39"/>
      <c r="L21" s="39"/>
      <c r="M21" s="23"/>
      <c r="N21" s="10"/>
    </row>
    <row r="22" spans="2:14" ht="5.25" customHeight="1" thickBot="1" x14ac:dyDescent="0.3">
      <c r="C22" s="23"/>
      <c r="D22" s="23"/>
      <c r="E22" s="23"/>
      <c r="G22" s="30"/>
      <c r="H22" s="23"/>
      <c r="I22" s="23"/>
      <c r="K22" s="30"/>
      <c r="L22" s="23"/>
      <c r="M22" s="23"/>
      <c r="N22" s="10"/>
    </row>
    <row r="23" spans="2:14" ht="15.75" thickBot="1" x14ac:dyDescent="0.3">
      <c r="C23" s="13" t="s">
        <v>31</v>
      </c>
      <c r="D23" s="14" t="s">
        <v>27</v>
      </c>
      <c r="E23" s="24">
        <f>SUM(E24:E30)</f>
        <v>125</v>
      </c>
      <c r="G23" s="15"/>
      <c r="H23" s="14" t="s">
        <v>28</v>
      </c>
      <c r="I23" s="25">
        <f>SUM(I24:I29)</f>
        <v>100</v>
      </c>
      <c r="K23" s="29"/>
      <c r="L23" s="14" t="s">
        <v>29</v>
      </c>
      <c r="M23" s="25">
        <f>SUM(M24:M29)</f>
        <v>100</v>
      </c>
      <c r="N23" s="16">
        <f>E23+I23+M23</f>
        <v>325</v>
      </c>
    </row>
    <row r="24" spans="2:14" x14ac:dyDescent="0.25">
      <c r="B24" s="58">
        <v>6183</v>
      </c>
      <c r="C24" s="11">
        <v>29</v>
      </c>
      <c r="D24" s="11" t="s">
        <v>75</v>
      </c>
      <c r="E24" s="26">
        <v>25</v>
      </c>
      <c r="F24" s="60">
        <v>6071</v>
      </c>
      <c r="G24" s="11">
        <v>27</v>
      </c>
      <c r="H24" s="11" t="s">
        <v>77</v>
      </c>
      <c r="I24" s="26">
        <v>25</v>
      </c>
      <c r="J24" s="60">
        <v>6181</v>
      </c>
      <c r="K24" s="11">
        <v>28</v>
      </c>
      <c r="L24" s="42" t="s">
        <v>58</v>
      </c>
      <c r="M24" s="26">
        <v>25</v>
      </c>
      <c r="N24" s="23"/>
    </row>
    <row r="25" spans="2:14" x14ac:dyDescent="0.25">
      <c r="B25" s="58">
        <v>6184</v>
      </c>
      <c r="C25" s="11">
        <v>30</v>
      </c>
      <c r="D25" s="11" t="s">
        <v>61</v>
      </c>
      <c r="E25" s="26">
        <v>25</v>
      </c>
      <c r="F25" s="60">
        <v>6059</v>
      </c>
      <c r="G25" s="11">
        <v>36</v>
      </c>
      <c r="H25" s="41" t="s">
        <v>49</v>
      </c>
      <c r="I25" s="26">
        <v>25</v>
      </c>
      <c r="J25" s="60">
        <v>6064</v>
      </c>
      <c r="K25" s="11">
        <v>41</v>
      </c>
      <c r="L25" s="11" t="s">
        <v>80</v>
      </c>
      <c r="M25" s="26">
        <v>25</v>
      </c>
      <c r="N25" s="23"/>
    </row>
    <row r="26" spans="2:14" x14ac:dyDescent="0.25">
      <c r="B26" s="58">
        <v>6054</v>
      </c>
      <c r="C26" s="11">
        <v>32</v>
      </c>
      <c r="D26" s="11" t="s">
        <v>76</v>
      </c>
      <c r="E26" s="26">
        <v>25</v>
      </c>
      <c r="F26" s="60">
        <v>6063</v>
      </c>
      <c r="G26" s="11">
        <v>37</v>
      </c>
      <c r="H26" s="41" t="s">
        <v>78</v>
      </c>
      <c r="I26" s="26">
        <v>25</v>
      </c>
      <c r="J26" s="60">
        <v>6060</v>
      </c>
      <c r="K26" s="49">
        <v>47</v>
      </c>
      <c r="L26" s="49" t="s">
        <v>81</v>
      </c>
      <c r="M26" s="26">
        <v>25</v>
      </c>
      <c r="N26" s="23"/>
    </row>
    <row r="27" spans="2:14" x14ac:dyDescent="0.25">
      <c r="B27" s="58">
        <v>6186</v>
      </c>
      <c r="C27" s="11">
        <v>33</v>
      </c>
      <c r="D27" s="11" t="s">
        <v>62</v>
      </c>
      <c r="E27" s="26">
        <v>25</v>
      </c>
      <c r="F27" s="60">
        <v>6061</v>
      </c>
      <c r="G27" s="11">
        <v>39</v>
      </c>
      <c r="H27" s="42" t="s">
        <v>79</v>
      </c>
      <c r="I27" s="26">
        <v>25</v>
      </c>
      <c r="J27" s="60">
        <v>6058</v>
      </c>
      <c r="K27" s="49">
        <v>56</v>
      </c>
      <c r="L27" s="49" t="s">
        <v>59</v>
      </c>
      <c r="M27" s="26">
        <v>25</v>
      </c>
      <c r="N27" s="23"/>
    </row>
    <row r="28" spans="2:14" x14ac:dyDescent="0.25">
      <c r="B28" s="58">
        <v>6127</v>
      </c>
      <c r="C28" s="11">
        <v>34</v>
      </c>
      <c r="D28" s="11" t="s">
        <v>63</v>
      </c>
      <c r="E28" s="26">
        <v>25</v>
      </c>
      <c r="F28" s="60">
        <v>6102</v>
      </c>
      <c r="G28" s="56">
        <v>60</v>
      </c>
      <c r="H28" s="56" t="s">
        <v>50</v>
      </c>
      <c r="I28" s="53"/>
      <c r="J28" s="43"/>
      <c r="K28" s="43"/>
      <c r="L28" s="12"/>
      <c r="M28" s="12"/>
      <c r="N28" s="23"/>
    </row>
    <row r="29" spans="2:14" x14ac:dyDescent="0.25">
      <c r="B29" s="58">
        <v>6129</v>
      </c>
      <c r="C29" s="52">
        <v>35</v>
      </c>
      <c r="D29" s="52" t="s">
        <v>64</v>
      </c>
      <c r="E29" s="53"/>
      <c r="F29" s="60">
        <v>6182</v>
      </c>
      <c r="G29" s="52">
        <v>26</v>
      </c>
      <c r="H29" s="52" t="s">
        <v>51</v>
      </c>
      <c r="I29" s="53"/>
      <c r="J29" s="44"/>
      <c r="K29" s="44"/>
      <c r="L29" s="12"/>
      <c r="M29" s="12"/>
      <c r="N29" s="23"/>
    </row>
    <row r="30" spans="2:14" x14ac:dyDescent="0.25">
      <c r="B30" s="58">
        <v>6187</v>
      </c>
      <c r="C30" s="54">
        <v>38</v>
      </c>
      <c r="D30" s="55" t="s">
        <v>65</v>
      </c>
      <c r="E30" s="53"/>
      <c r="G30" s="30"/>
      <c r="H30" s="8"/>
      <c r="I30" s="12"/>
      <c r="J30" s="32"/>
      <c r="K30" s="32"/>
      <c r="L30" s="27"/>
      <c r="M30" s="28"/>
      <c r="N30" s="23"/>
    </row>
    <row r="31" spans="2:14" ht="6.75" customHeight="1" x14ac:dyDescent="0.25">
      <c r="C31" s="50"/>
      <c r="D31" s="51"/>
      <c r="E31" s="12"/>
      <c r="G31" s="30"/>
      <c r="H31" s="8"/>
      <c r="I31" s="12"/>
      <c r="J31" s="32"/>
      <c r="K31" s="32"/>
      <c r="L31" s="27"/>
      <c r="M31" s="28"/>
      <c r="N31" s="23"/>
    </row>
    <row r="32" spans="2:14" ht="14.25" customHeight="1" x14ac:dyDescent="0.25">
      <c r="C32" s="62" t="s">
        <v>9</v>
      </c>
      <c r="D32" s="62" t="s">
        <v>27</v>
      </c>
      <c r="E32" s="25">
        <f>SUM(E33:E39)</f>
        <v>50</v>
      </c>
      <c r="G32" s="30"/>
      <c r="H32" s="62" t="s">
        <v>28</v>
      </c>
      <c r="I32" s="25">
        <f>SUM(I33:I38)</f>
        <v>50</v>
      </c>
      <c r="J32" s="30"/>
      <c r="K32" s="30"/>
      <c r="L32" s="62" t="s">
        <v>29</v>
      </c>
      <c r="M32" s="25">
        <f>SUM(M33:M38)</f>
        <v>0</v>
      </c>
      <c r="N32" s="23"/>
    </row>
    <row r="33" spans="2:14" x14ac:dyDescent="0.25">
      <c r="B33" s="58">
        <v>6129</v>
      </c>
      <c r="C33" s="11">
        <v>35</v>
      </c>
      <c r="D33" s="11" t="s">
        <v>64</v>
      </c>
      <c r="E33" s="26">
        <v>25</v>
      </c>
      <c r="F33" s="60">
        <v>6102</v>
      </c>
      <c r="G33" s="49">
        <v>60</v>
      </c>
      <c r="H33" s="49" t="s">
        <v>50</v>
      </c>
      <c r="I33" s="26">
        <v>25</v>
      </c>
      <c r="J33" s="44"/>
      <c r="K33" s="44"/>
      <c r="L33" s="28"/>
      <c r="M33" s="28"/>
      <c r="N33" s="27"/>
    </row>
    <row r="34" spans="2:14" x14ac:dyDescent="0.25">
      <c r="B34" s="58">
        <v>6187</v>
      </c>
      <c r="C34" s="50">
        <v>38</v>
      </c>
      <c r="D34" s="51" t="s">
        <v>65</v>
      </c>
      <c r="E34" s="26">
        <v>25</v>
      </c>
      <c r="F34" s="60">
        <v>6182</v>
      </c>
      <c r="G34" s="11">
        <v>26</v>
      </c>
      <c r="H34" s="11" t="s">
        <v>51</v>
      </c>
      <c r="I34" s="26">
        <v>25</v>
      </c>
      <c r="J34" s="61"/>
      <c r="K34" s="45"/>
      <c r="L34" s="17"/>
      <c r="M34" s="17"/>
    </row>
    <row r="35" spans="2:14" ht="8.25" customHeight="1" x14ac:dyDescent="0.25">
      <c r="C35" s="50"/>
      <c r="D35" s="51"/>
      <c r="E35" s="12"/>
      <c r="F35" s="61"/>
      <c r="G35" s="45"/>
      <c r="H35" s="17"/>
      <c r="I35" s="17"/>
      <c r="J35" s="61"/>
      <c r="K35" s="45"/>
      <c r="L35" s="17"/>
      <c r="M35" s="17"/>
    </row>
    <row r="36" spans="2:14" x14ac:dyDescent="0.25">
      <c r="C36" s="47"/>
      <c r="D36" s="48" t="s">
        <v>60</v>
      </c>
      <c r="E36" s="46"/>
      <c r="F36" s="61"/>
      <c r="G36" s="45"/>
      <c r="H36" s="42"/>
      <c r="I36" s="17"/>
      <c r="J36" s="61"/>
      <c r="K36" s="45"/>
      <c r="L36" s="17"/>
      <c r="M36" s="17"/>
    </row>
    <row r="37" spans="2:14" x14ac:dyDescent="0.25">
      <c r="D37" s="18"/>
      <c r="E37" s="17"/>
      <c r="F37" s="61"/>
      <c r="G37" s="45"/>
      <c r="H37" s="17"/>
      <c r="I37" s="17"/>
      <c r="J37" s="61"/>
      <c r="K37" s="45"/>
      <c r="L37" s="17"/>
      <c r="M37" s="17"/>
    </row>
    <row r="38" spans="2:14" x14ac:dyDescent="0.25">
      <c r="C38" s="18"/>
      <c r="D38" s="18"/>
      <c r="E38" s="17"/>
      <c r="F38" s="61"/>
      <c r="G38" s="45"/>
      <c r="H38" s="18"/>
      <c r="I38" s="17"/>
      <c r="J38" s="61"/>
      <c r="K38" s="45"/>
      <c r="L38" s="17"/>
      <c r="M38" s="17"/>
    </row>
    <row r="39" spans="2:14" x14ac:dyDescent="0.25">
      <c r="C39" s="18"/>
      <c r="D39" s="17"/>
      <c r="E39" s="17"/>
      <c r="F39" s="61"/>
      <c r="G39" s="45"/>
      <c r="H39" s="18"/>
      <c r="I39" s="17"/>
      <c r="J39" s="61"/>
      <c r="K39" s="45"/>
      <c r="L39" s="18"/>
      <c r="M39" s="17"/>
      <c r="N39" s="17"/>
    </row>
    <row r="40" spans="2:14" x14ac:dyDescent="0.25">
      <c r="C40" s="18"/>
    </row>
  </sheetData>
  <mergeCells count="2">
    <mergeCell ref="C1:N1"/>
    <mergeCell ref="C2:N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2018-06-19T10:53:27Z</cp:lastPrinted>
  <dcterms:created xsi:type="dcterms:W3CDTF">2016-06-06T11:14:26Z</dcterms:created>
  <dcterms:modified xsi:type="dcterms:W3CDTF">2018-06-19T10:53:34Z</dcterms:modified>
</cp:coreProperties>
</file>