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K22" i="2" l="1"/>
  <c r="M24" i="1" l="1"/>
  <c r="O24" i="1" s="1"/>
  <c r="L24" i="1"/>
  <c r="I24" i="1"/>
  <c r="E24" i="1"/>
  <c r="E20" i="1" l="1"/>
  <c r="I20" i="1"/>
  <c r="L20" i="1"/>
  <c r="M20" i="1"/>
  <c r="N20" i="1"/>
  <c r="G16" i="2"/>
  <c r="J5" i="2"/>
  <c r="G5" i="2"/>
  <c r="G11" i="2"/>
  <c r="D16" i="2"/>
  <c r="D11" i="2"/>
  <c r="J11" i="2"/>
  <c r="E23" i="1"/>
  <c r="I23" i="1"/>
  <c r="L23" i="1"/>
  <c r="M23" i="1"/>
  <c r="N23" i="1"/>
  <c r="O20" i="1" l="1"/>
  <c r="O23" i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1" i="1"/>
  <c r="M22" i="1"/>
  <c r="M10" i="1"/>
  <c r="N11" i="1"/>
  <c r="N12" i="1"/>
  <c r="N13" i="1"/>
  <c r="N14" i="1"/>
  <c r="N16" i="1"/>
  <c r="N17" i="1"/>
  <c r="N18" i="1"/>
  <c r="N19" i="1"/>
  <c r="N21" i="1"/>
  <c r="N22" i="1"/>
  <c r="P23" i="1"/>
  <c r="N10" i="1"/>
  <c r="L19" i="1"/>
  <c r="L21" i="1"/>
  <c r="L22" i="1"/>
  <c r="L18" i="1"/>
  <c r="I18" i="1"/>
  <c r="I19" i="1"/>
  <c r="I22" i="1"/>
  <c r="I17" i="1"/>
  <c r="E18" i="1"/>
  <c r="E19" i="1"/>
  <c r="E21" i="1"/>
  <c r="E22" i="1"/>
  <c r="E17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N26" i="1" l="1"/>
  <c r="O18" i="1"/>
  <c r="P10" i="1"/>
  <c r="P15" i="1"/>
  <c r="O16" i="1"/>
  <c r="O13" i="1"/>
  <c r="O11" i="1"/>
  <c r="P18" i="1"/>
  <c r="O22" i="1"/>
  <c r="O17" i="1"/>
  <c r="O14" i="1"/>
  <c r="O12" i="1"/>
  <c r="O21" i="1"/>
  <c r="O19" i="1"/>
  <c r="L26" i="1"/>
  <c r="O10" i="1"/>
  <c r="I26" i="1"/>
  <c r="E26" i="1"/>
  <c r="C26" i="1"/>
  <c r="O26" i="1" l="1"/>
  <c r="M26" i="1"/>
  <c r="K11" i="2"/>
  <c r="K16" i="2"/>
</calcChain>
</file>

<file path=xl/sharedStrings.xml><?xml version="1.0" encoding="utf-8"?>
<sst xmlns="http://schemas.openxmlformats.org/spreadsheetml/2006/main" count="98" uniqueCount="73">
  <si>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</si>
  <si>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</si>
  <si>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</si>
  <si>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</si>
  <si>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</si>
  <si>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</si>
  <si>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</si>
  <si>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</si>
  <si>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</si>
  <si>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</si>
  <si>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</si>
  <si>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</si>
  <si>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</si>
  <si>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</si>
  <si>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</si>
  <si>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</si>
  <si>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horas</t>
  </si>
  <si>
    <t>2018/2019</t>
  </si>
  <si>
    <t>Disc</t>
  </si>
  <si>
    <t>TOTAL Comp Form</t>
  </si>
  <si>
    <t>CARGA HORÁRIA DA FORMAÇÃO TECNOLÓGICA</t>
  </si>
  <si>
    <t>1º ano</t>
  </si>
  <si>
    <t>2º ano</t>
  </si>
  <si>
    <t>3º ano</t>
  </si>
  <si>
    <t>2019/2020</t>
  </si>
  <si>
    <t>História da Cultura das Artes</t>
  </si>
  <si>
    <t>Geografia</t>
  </si>
  <si>
    <t>Comunicação em Turismo</t>
  </si>
  <si>
    <t>Operações Turísticas</t>
  </si>
  <si>
    <t>CT</t>
  </si>
  <si>
    <t>IT</t>
  </si>
  <si>
    <t>Informação em Turismo</t>
  </si>
  <si>
    <t>Técnicas de comunicação e relacionamento interpessoal em turismo</t>
  </si>
  <si>
    <t>Informação turística local - Subunidade 1: Recolha e análise de informação</t>
  </si>
  <si>
    <t>Informação turística local - Subunidade 2: Atendimento e informação ao turista</t>
  </si>
  <si>
    <t>Informação turística local - Subunidade 3: Informação turística e os canais online</t>
  </si>
  <si>
    <t>Aconselhamento sobre produtos turísticos</t>
  </si>
  <si>
    <t>Assistência ao cliente, turista e/ou visitante em operações turisticas - Subunidade 1: Gestão de imprevistos, alterações e cancelamentos em operações turísticas</t>
  </si>
  <si>
    <t>Assistência ao cliente, turista e/ou visitante em operações turisticas - Subunidade 2: Gestão de reclamações  em operações turísticas</t>
  </si>
  <si>
    <t>Assistência ao cliente, turista e/ou visitante em operações turisticas - Subunidade 3: Assistência e satisfação do cliente em operações turísticas</t>
  </si>
  <si>
    <t>O setor do turismo em Portugal</t>
  </si>
  <si>
    <t>Turismo inclusivo: conceitos e princípios</t>
  </si>
  <si>
    <t>Desenho e atualização de programas turísticos - Subunidade1: Análise de necessidades e tendências no turismo</t>
  </si>
  <si>
    <t>Desenho e atualização de programas turísticos - Subunidade2: Elaboração de programas turísticos</t>
  </si>
  <si>
    <t>Qualidade em turismo</t>
  </si>
  <si>
    <t>Negociação e venda de produtos e serviços turísticos - Subunidade 1: A comercialização de serviços turísticos</t>
  </si>
  <si>
    <t>Negociação e venda de produtos e serviços turísticos - Subunidade 2: Gestão de reservas em agências de viagens</t>
  </si>
  <si>
    <t>OT</t>
  </si>
  <si>
    <t>A atividade profissional de Técnico/a de Operações Turísticas</t>
  </si>
  <si>
    <t>Organização e estruturação da oferta turística local - Subunidade 1: Inventariação e valorização de recursos</t>
  </si>
  <si>
    <t>Organização e estruturação da oferta turística local - Subunidade 2:Divulgação de recursos turísticos</t>
  </si>
  <si>
    <t>Comunicação em Francês no serviço de operações turísticas</t>
  </si>
  <si>
    <t>Comunicação em língua inglesa no serviço de operações turísticas</t>
  </si>
  <si>
    <t>Normas de segurança e saúde no trabalho em turismo</t>
  </si>
  <si>
    <t>Organização e realização de eventos turísticos - Subunidade 1: Planeamento de eventos turísticos</t>
  </si>
  <si>
    <t>Organização e realização de eventos turísticos - Subunidade 2: Logística de organização de eventos turísticos</t>
  </si>
  <si>
    <t>Operações de tesouraria em operações turísticas</t>
  </si>
  <si>
    <t>Organização administrativa da informação em operações turísticas - Subunidade 1: Arquivo e base de dados no contexto das operações turísticas</t>
  </si>
  <si>
    <t>Organização administrativa da informação em operações turísticas - Subunidade 2: Gestão de informação no contexto das operações turísticas</t>
  </si>
  <si>
    <t>Colaboração e trabalho em equipa em turismo</t>
  </si>
  <si>
    <t>Comunicação assertiva e técnicas de procuro de emprego</t>
  </si>
  <si>
    <t>Perfil e potencial do empreendedor - diagnóstico/desenvolvimento</t>
  </si>
  <si>
    <t>Aplicações informáticas na ótica do utilizador</t>
  </si>
  <si>
    <t>Plano de negócio - criação de pequenos e médios negócios</t>
  </si>
  <si>
    <t>Desenvolvimento pessoal e técnicas de procura de emprego</t>
  </si>
  <si>
    <t>Língua Estrangeira Aplicada - Inglês</t>
  </si>
  <si>
    <t>Língua Estrangeira Aplicada - Francês</t>
  </si>
  <si>
    <t>2020/2021</t>
  </si>
  <si>
    <t>Curso Profissional de Técnico/a de Operações Turísticas 2019-2022</t>
  </si>
  <si>
    <t>Educação Moral e Religiosa a)</t>
  </si>
  <si>
    <t>a) disciplina de frequência facultativa</t>
  </si>
  <si>
    <t xml:space="preserve">FCT </t>
  </si>
  <si>
    <t>L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</si>
</sst>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theme="1"/>
      <name val="Calibri"/>
      <family val="2"/>
      <scheme val="minor"/>
    </font>
    <font>
      <b/>
      <sz val="6"/>
      <name val="Arial"/>
      <family val="2"/>
    </font>
    <font>
      <sz val="7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7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3" fillId="0" borderId="0" xfId="0" applyFont="1"/>
    <xf numFmtId="0" fontId="1" fillId="9" borderId="2" xfId="1" applyFont="1" applyFill="1" applyBorder="1" applyAlignment="1" applyProtection="1">
      <alignment horizontal="center"/>
    </xf>
    <xf numFmtId="0" fontId="1" fillId="5" borderId="2" xfId="1" applyFont="1" applyFill="1" applyBorder="1" applyAlignment="1" applyProtection="1">
      <alignment horizontal="center"/>
    </xf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12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left" vertical="center" wrapText="1"/>
    </xf>
    <xf numFmtId="0" fontId="0" fillId="9" borderId="2" xfId="0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1" fillId="13" borderId="2" xfId="1" applyFont="1" applyFill="1" applyBorder="1" applyAlignment="1">
      <alignment horizontal="center"/>
    </xf>
    <xf numFmtId="0" fontId="1" fillId="3" borderId="2" xfId="1" applyFont="1" applyFill="1" applyBorder="1"/>
    <xf numFmtId="0" fontId="1" fillId="8" borderId="2" xfId="1" applyFont="1" applyFill="1" applyBorder="1" applyAlignment="1">
      <alignment horizontal="center"/>
    </xf>
    <xf numFmtId="0" fontId="5" fillId="0" borderId="0" xfId="1" applyFont="1" applyBorder="1"/>
    <xf numFmtId="0" fontId="12" fillId="0" borderId="8" xfId="0" applyFont="1" applyBorder="1" applyAlignment="1">
      <alignment horizontal="center" vertical="center" textRotation="91" wrapText="1"/>
    </xf>
    <xf numFmtId="0" fontId="0" fillId="11" borderId="5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topLeftCell="A4" zoomScale="120" zoomScaleNormal="120" workbookViewId="0">
      <selection activeCell="J33" sqref="J33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75" t="s">
        <v>68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79" t="s">
        <v>0</v>
      </c>
      <c r="C5" s="80" t="s">
        <v>1</v>
      </c>
      <c r="D5" s="80"/>
      <c r="E5" s="80"/>
      <c r="F5" s="80"/>
      <c r="G5" s="80" t="s">
        <v>2</v>
      </c>
      <c r="H5" s="80"/>
      <c r="I5" s="80"/>
      <c r="J5" s="80" t="s">
        <v>3</v>
      </c>
      <c r="K5" s="80"/>
      <c r="L5" s="80"/>
      <c r="M5" s="80" t="s">
        <v>4</v>
      </c>
      <c r="N5" s="80"/>
      <c r="O5" s="80"/>
      <c r="P5" s="72" t="s">
        <v>19</v>
      </c>
    </row>
    <row r="6" spans="2:16" x14ac:dyDescent="0.25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73"/>
    </row>
    <row r="7" spans="2:16" x14ac:dyDescent="0.25">
      <c r="B7" s="79"/>
      <c r="C7" s="81" t="s">
        <v>5</v>
      </c>
      <c r="D7" s="81"/>
      <c r="E7" s="81"/>
      <c r="F7" s="81"/>
      <c r="G7" s="81" t="s">
        <v>5</v>
      </c>
      <c r="H7" s="81"/>
      <c r="I7" s="81"/>
      <c r="J7" s="81" t="s">
        <v>5</v>
      </c>
      <c r="K7" s="81"/>
      <c r="L7" s="81"/>
      <c r="M7" s="81" t="s">
        <v>5</v>
      </c>
      <c r="N7" s="81"/>
      <c r="O7" s="81"/>
      <c r="P7" s="73"/>
    </row>
    <row r="8" spans="2:16" x14ac:dyDescent="0.25">
      <c r="B8" s="79"/>
      <c r="C8" s="82" t="s">
        <v>6</v>
      </c>
      <c r="D8" s="82" t="s">
        <v>7</v>
      </c>
      <c r="E8" s="83" t="s">
        <v>8</v>
      </c>
      <c r="F8" s="83" t="s">
        <v>9</v>
      </c>
      <c r="G8" s="82" t="s">
        <v>6</v>
      </c>
      <c r="H8" s="82" t="s">
        <v>7</v>
      </c>
      <c r="I8" s="83" t="s">
        <v>8</v>
      </c>
      <c r="J8" s="82" t="s">
        <v>6</v>
      </c>
      <c r="K8" s="82" t="s">
        <v>7</v>
      </c>
      <c r="L8" s="83" t="s">
        <v>8</v>
      </c>
      <c r="M8" s="82" t="s">
        <v>6</v>
      </c>
      <c r="N8" s="82" t="s">
        <v>7</v>
      </c>
      <c r="O8" s="83" t="s">
        <v>8</v>
      </c>
      <c r="P8" s="73"/>
    </row>
    <row r="9" spans="2:16" x14ac:dyDescent="0.25">
      <c r="B9" s="79"/>
      <c r="C9" s="82"/>
      <c r="D9" s="82"/>
      <c r="E9" s="83"/>
      <c r="F9" s="83"/>
      <c r="G9" s="82"/>
      <c r="H9" s="82"/>
      <c r="I9" s="83"/>
      <c r="J9" s="82"/>
      <c r="K9" s="82"/>
      <c r="L9" s="83"/>
      <c r="M9" s="82"/>
      <c r="N9" s="82"/>
      <c r="O9" s="83"/>
      <c r="P9" s="74"/>
    </row>
    <row r="10" spans="2:16" x14ac:dyDescent="0.25">
      <c r="B10" s="8" t="s">
        <v>10</v>
      </c>
      <c r="C10" s="8">
        <v>107</v>
      </c>
      <c r="D10" s="8">
        <v>0</v>
      </c>
      <c r="E10" s="32">
        <f>C10</f>
        <v>107</v>
      </c>
      <c r="F10" s="7"/>
      <c r="G10" s="8">
        <v>105</v>
      </c>
      <c r="H10" s="8">
        <v>0</v>
      </c>
      <c r="I10" s="32">
        <f>G10</f>
        <v>105</v>
      </c>
      <c r="J10" s="8">
        <v>108</v>
      </c>
      <c r="K10" s="8">
        <v>0</v>
      </c>
      <c r="L10" s="32">
        <f>J10</f>
        <v>108</v>
      </c>
      <c r="M10" s="28">
        <f>C10+G10+J10</f>
        <v>320</v>
      </c>
      <c r="N10" s="28">
        <f>D10+H10+K10</f>
        <v>0</v>
      </c>
      <c r="O10" s="28">
        <f>M10+N10</f>
        <v>320</v>
      </c>
      <c r="P10" s="69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32">
        <f t="shared" ref="E11:E16" si="0">C11</f>
        <v>75</v>
      </c>
      <c r="F11" s="7"/>
      <c r="G11" s="8">
        <v>73</v>
      </c>
      <c r="H11" s="8">
        <v>0</v>
      </c>
      <c r="I11" s="32">
        <f t="shared" ref="I11:I16" si="1">G11</f>
        <v>73</v>
      </c>
      <c r="J11" s="8">
        <v>72</v>
      </c>
      <c r="K11" s="8">
        <v>0</v>
      </c>
      <c r="L11" s="32">
        <f t="shared" ref="L11:L17" si="2">J11</f>
        <v>72</v>
      </c>
      <c r="M11" s="28">
        <f t="shared" ref="M11:M23" si="3">C11+G11+J11</f>
        <v>220</v>
      </c>
      <c r="N11" s="28">
        <f t="shared" ref="N11:N23" si="4">D11+H11+K11</f>
        <v>0</v>
      </c>
      <c r="O11" s="28">
        <f t="shared" ref="O11:O24" si="5">M11+N11</f>
        <v>220</v>
      </c>
      <c r="P11" s="70"/>
    </row>
    <row r="12" spans="2:16" x14ac:dyDescent="0.25">
      <c r="B12" s="8" t="s">
        <v>12</v>
      </c>
      <c r="C12" s="8">
        <v>74</v>
      </c>
      <c r="D12" s="8">
        <v>0</v>
      </c>
      <c r="E12" s="32">
        <f t="shared" si="0"/>
        <v>74</v>
      </c>
      <c r="F12" s="7"/>
      <c r="G12" s="8">
        <v>74</v>
      </c>
      <c r="H12" s="8">
        <v>0</v>
      </c>
      <c r="I12" s="32">
        <f t="shared" si="1"/>
        <v>74</v>
      </c>
      <c r="J12" s="8">
        <v>72</v>
      </c>
      <c r="K12" s="8">
        <v>0</v>
      </c>
      <c r="L12" s="32">
        <f t="shared" si="2"/>
        <v>72</v>
      </c>
      <c r="M12" s="28">
        <f t="shared" si="3"/>
        <v>220</v>
      </c>
      <c r="N12" s="28">
        <f t="shared" si="4"/>
        <v>0</v>
      </c>
      <c r="O12" s="28">
        <f t="shared" si="5"/>
        <v>220</v>
      </c>
      <c r="P12" s="70"/>
    </row>
    <row r="13" spans="2:16" x14ac:dyDescent="0.25">
      <c r="B13" s="8" t="s">
        <v>13</v>
      </c>
      <c r="C13" s="8">
        <v>100</v>
      </c>
      <c r="D13" s="8">
        <v>0</v>
      </c>
      <c r="E13" s="32">
        <f t="shared" si="0"/>
        <v>100</v>
      </c>
      <c r="F13" s="7"/>
      <c r="G13" s="8">
        <v>0</v>
      </c>
      <c r="H13" s="8">
        <v>0</v>
      </c>
      <c r="I13" s="32">
        <f t="shared" si="1"/>
        <v>0</v>
      </c>
      <c r="J13" s="8">
        <v>0</v>
      </c>
      <c r="K13" s="8">
        <v>0</v>
      </c>
      <c r="L13" s="32">
        <f t="shared" si="2"/>
        <v>0</v>
      </c>
      <c r="M13" s="28">
        <f t="shared" si="3"/>
        <v>100</v>
      </c>
      <c r="N13" s="28">
        <f t="shared" si="4"/>
        <v>0</v>
      </c>
      <c r="O13" s="28">
        <f t="shared" si="5"/>
        <v>100</v>
      </c>
      <c r="P13" s="70"/>
    </row>
    <row r="14" spans="2:16" x14ac:dyDescent="0.25">
      <c r="B14" s="8" t="s">
        <v>14</v>
      </c>
      <c r="C14" s="8">
        <v>50</v>
      </c>
      <c r="D14" s="8">
        <v>0</v>
      </c>
      <c r="E14" s="32">
        <f t="shared" si="0"/>
        <v>50</v>
      </c>
      <c r="F14" s="7"/>
      <c r="G14" s="8">
        <v>45</v>
      </c>
      <c r="H14" s="8">
        <v>0</v>
      </c>
      <c r="I14" s="32">
        <f t="shared" si="1"/>
        <v>45</v>
      </c>
      <c r="J14" s="8">
        <v>45</v>
      </c>
      <c r="K14" s="8">
        <v>0</v>
      </c>
      <c r="L14" s="32">
        <f t="shared" si="2"/>
        <v>45</v>
      </c>
      <c r="M14" s="28">
        <f t="shared" si="3"/>
        <v>140</v>
      </c>
      <c r="N14" s="28">
        <f t="shared" si="4"/>
        <v>0</v>
      </c>
      <c r="O14" s="28">
        <f t="shared" si="5"/>
        <v>140</v>
      </c>
      <c r="P14" s="71"/>
    </row>
    <row r="15" spans="2:16" x14ac:dyDescent="0.25">
      <c r="B15" s="29" t="s">
        <v>15</v>
      </c>
      <c r="C15" s="30">
        <v>0</v>
      </c>
      <c r="D15" s="30">
        <v>0</v>
      </c>
      <c r="E15" s="32">
        <f t="shared" si="0"/>
        <v>0</v>
      </c>
      <c r="F15" s="31"/>
      <c r="G15" s="30">
        <v>100</v>
      </c>
      <c r="H15" s="30">
        <v>0</v>
      </c>
      <c r="I15" s="32">
        <f t="shared" si="1"/>
        <v>100</v>
      </c>
      <c r="J15" s="30">
        <v>0</v>
      </c>
      <c r="K15" s="30">
        <v>0</v>
      </c>
      <c r="L15" s="32">
        <f t="shared" si="2"/>
        <v>0</v>
      </c>
      <c r="M15" s="30">
        <f t="shared" si="3"/>
        <v>100</v>
      </c>
      <c r="N15" s="30">
        <v>0</v>
      </c>
      <c r="O15" s="30">
        <f t="shared" si="5"/>
        <v>100</v>
      </c>
      <c r="P15" s="76">
        <f>SUM(M15:M17)</f>
        <v>500</v>
      </c>
    </row>
    <row r="16" spans="2:16" x14ac:dyDescent="0.25">
      <c r="B16" s="40" t="s">
        <v>25</v>
      </c>
      <c r="C16" s="30">
        <v>100</v>
      </c>
      <c r="D16" s="30">
        <v>0</v>
      </c>
      <c r="E16" s="32">
        <f t="shared" si="0"/>
        <v>100</v>
      </c>
      <c r="F16" s="7"/>
      <c r="G16" s="30">
        <v>100</v>
      </c>
      <c r="H16" s="30">
        <v>0</v>
      </c>
      <c r="I16" s="32">
        <f t="shared" si="1"/>
        <v>100</v>
      </c>
      <c r="J16" s="30">
        <v>0</v>
      </c>
      <c r="K16" s="30">
        <v>0</v>
      </c>
      <c r="L16" s="32">
        <f t="shared" si="2"/>
        <v>0</v>
      </c>
      <c r="M16" s="30">
        <f t="shared" si="3"/>
        <v>200</v>
      </c>
      <c r="N16" s="30">
        <f t="shared" si="4"/>
        <v>0</v>
      </c>
      <c r="O16" s="30">
        <f t="shared" si="5"/>
        <v>200</v>
      </c>
      <c r="P16" s="77"/>
    </row>
    <row r="17" spans="2:16" x14ac:dyDescent="0.25">
      <c r="B17" s="40" t="s">
        <v>26</v>
      </c>
      <c r="C17" s="30">
        <v>100</v>
      </c>
      <c r="D17" s="30">
        <v>0</v>
      </c>
      <c r="E17" s="32">
        <f>(C17+D17)</f>
        <v>100</v>
      </c>
      <c r="F17" s="7"/>
      <c r="G17" s="30">
        <v>100</v>
      </c>
      <c r="H17" s="30">
        <v>0</v>
      </c>
      <c r="I17" s="32">
        <f>(G17+H17)</f>
        <v>100</v>
      </c>
      <c r="J17" s="30">
        <v>0</v>
      </c>
      <c r="K17" s="30">
        <v>0</v>
      </c>
      <c r="L17" s="32">
        <f t="shared" si="2"/>
        <v>0</v>
      </c>
      <c r="M17" s="30">
        <f t="shared" si="3"/>
        <v>200</v>
      </c>
      <c r="N17" s="30">
        <f t="shared" si="4"/>
        <v>0</v>
      </c>
      <c r="O17" s="30">
        <f t="shared" si="5"/>
        <v>200</v>
      </c>
      <c r="P17" s="78"/>
    </row>
    <row r="18" spans="2:16" x14ac:dyDescent="0.25">
      <c r="B18" s="41" t="s">
        <v>27</v>
      </c>
      <c r="C18" s="8">
        <v>125</v>
      </c>
      <c r="D18" s="8">
        <v>0</v>
      </c>
      <c r="E18" s="32">
        <f t="shared" ref="E18:E23" si="6">(C18+D18)</f>
        <v>125</v>
      </c>
      <c r="F18" s="7"/>
      <c r="G18" s="8">
        <v>125</v>
      </c>
      <c r="H18" s="8">
        <v>0</v>
      </c>
      <c r="I18" s="32">
        <f t="shared" ref="I18:I23" si="7">(G18+H18)</f>
        <v>125</v>
      </c>
      <c r="J18" s="8">
        <v>75</v>
      </c>
      <c r="K18" s="8">
        <v>0</v>
      </c>
      <c r="L18" s="32">
        <f t="shared" ref="L18:L23" si="8">(J18+K18)</f>
        <v>75</v>
      </c>
      <c r="M18" s="28">
        <f t="shared" si="3"/>
        <v>325</v>
      </c>
      <c r="N18" s="28">
        <f t="shared" si="4"/>
        <v>0</v>
      </c>
      <c r="O18" s="28">
        <f t="shared" si="5"/>
        <v>325</v>
      </c>
      <c r="P18" s="69">
        <f>SUM(M18:M22)</f>
        <v>1100</v>
      </c>
    </row>
    <row r="19" spans="2:16" x14ac:dyDescent="0.25">
      <c r="B19" s="42" t="s">
        <v>31</v>
      </c>
      <c r="C19" s="8">
        <v>100</v>
      </c>
      <c r="D19" s="8">
        <v>0</v>
      </c>
      <c r="E19" s="32">
        <f t="shared" si="6"/>
        <v>100</v>
      </c>
      <c r="F19" s="7"/>
      <c r="G19" s="8">
        <v>100</v>
      </c>
      <c r="H19" s="8">
        <v>0</v>
      </c>
      <c r="I19" s="32">
        <f t="shared" si="7"/>
        <v>100</v>
      </c>
      <c r="J19" s="8">
        <v>75</v>
      </c>
      <c r="K19" s="8">
        <v>0</v>
      </c>
      <c r="L19" s="32">
        <f t="shared" si="8"/>
        <v>75</v>
      </c>
      <c r="M19" s="28">
        <f t="shared" si="3"/>
        <v>275</v>
      </c>
      <c r="N19" s="28">
        <f t="shared" si="4"/>
        <v>0</v>
      </c>
      <c r="O19" s="28">
        <f t="shared" si="5"/>
        <v>275</v>
      </c>
      <c r="P19" s="70"/>
    </row>
    <row r="20" spans="2:16" x14ac:dyDescent="0.25">
      <c r="B20" s="42" t="s">
        <v>28</v>
      </c>
      <c r="C20" s="8">
        <v>125</v>
      </c>
      <c r="D20" s="8">
        <v>0</v>
      </c>
      <c r="E20" s="32">
        <f t="shared" ref="E20" si="9">(C20+D20)</f>
        <v>125</v>
      </c>
      <c r="F20" s="7"/>
      <c r="G20" s="8">
        <v>175</v>
      </c>
      <c r="H20" s="8">
        <v>0</v>
      </c>
      <c r="I20" s="32">
        <f t="shared" ref="I20" si="10">(G20+H20)</f>
        <v>175</v>
      </c>
      <c r="J20" s="8">
        <v>100</v>
      </c>
      <c r="K20" s="8">
        <v>0</v>
      </c>
      <c r="L20" s="32">
        <f t="shared" ref="L20" si="11">(J20+K20)</f>
        <v>100</v>
      </c>
      <c r="M20" s="28">
        <f t="shared" ref="M20" si="12">C20+G20+J20</f>
        <v>400</v>
      </c>
      <c r="N20" s="28">
        <f t="shared" ref="N20" si="13">D20+H20+K20</f>
        <v>0</v>
      </c>
      <c r="O20" s="28">
        <f t="shared" ref="O20" si="14">M20+N20</f>
        <v>400</v>
      </c>
      <c r="P20" s="70"/>
    </row>
    <row r="21" spans="2:16" x14ac:dyDescent="0.25">
      <c r="B21" s="42" t="s">
        <v>65</v>
      </c>
      <c r="C21" s="8">
        <v>50</v>
      </c>
      <c r="D21" s="8">
        <v>50</v>
      </c>
      <c r="E21" s="32">
        <f t="shared" si="6"/>
        <v>100</v>
      </c>
      <c r="F21" s="7"/>
      <c r="G21" s="8">
        <v>0</v>
      </c>
      <c r="H21" s="8">
        <v>0</v>
      </c>
      <c r="I21" s="32">
        <v>0</v>
      </c>
      <c r="J21" s="8">
        <v>0</v>
      </c>
      <c r="K21" s="8">
        <v>0</v>
      </c>
      <c r="L21" s="32">
        <f t="shared" si="8"/>
        <v>0</v>
      </c>
      <c r="M21" s="28">
        <f t="shared" si="3"/>
        <v>50</v>
      </c>
      <c r="N21" s="28">
        <f t="shared" si="4"/>
        <v>50</v>
      </c>
      <c r="O21" s="28">
        <f t="shared" si="5"/>
        <v>100</v>
      </c>
      <c r="P21" s="70"/>
    </row>
    <row r="22" spans="2:16" x14ac:dyDescent="0.25">
      <c r="B22" s="42" t="s">
        <v>66</v>
      </c>
      <c r="C22" s="8">
        <v>0</v>
      </c>
      <c r="D22" s="8">
        <v>0</v>
      </c>
      <c r="E22" s="32">
        <f t="shared" si="6"/>
        <v>0</v>
      </c>
      <c r="F22" s="7"/>
      <c r="G22" s="8">
        <v>50</v>
      </c>
      <c r="H22" s="8">
        <v>50</v>
      </c>
      <c r="I22" s="32">
        <f t="shared" si="7"/>
        <v>100</v>
      </c>
      <c r="J22" s="8">
        <v>0</v>
      </c>
      <c r="K22" s="8">
        <v>0</v>
      </c>
      <c r="L22" s="32">
        <f t="shared" si="8"/>
        <v>0</v>
      </c>
      <c r="M22" s="28">
        <f t="shared" si="3"/>
        <v>50</v>
      </c>
      <c r="N22" s="28">
        <f t="shared" si="4"/>
        <v>50</v>
      </c>
      <c r="O22" s="28">
        <f t="shared" si="5"/>
        <v>100</v>
      </c>
      <c r="P22" s="71"/>
    </row>
    <row r="23" spans="2:16" x14ac:dyDescent="0.25">
      <c r="B23" s="38" t="s">
        <v>71</v>
      </c>
      <c r="C23" s="30">
        <v>0</v>
      </c>
      <c r="D23" s="30">
        <v>0</v>
      </c>
      <c r="E23" s="32">
        <f t="shared" si="6"/>
        <v>0</v>
      </c>
      <c r="F23" s="31"/>
      <c r="G23" s="30">
        <v>120</v>
      </c>
      <c r="H23" s="30">
        <v>0</v>
      </c>
      <c r="I23" s="32">
        <f t="shared" si="7"/>
        <v>120</v>
      </c>
      <c r="J23" s="30">
        <v>480</v>
      </c>
      <c r="K23" s="30">
        <v>0</v>
      </c>
      <c r="L23" s="32">
        <f t="shared" si="8"/>
        <v>480</v>
      </c>
      <c r="M23" s="30">
        <f t="shared" si="3"/>
        <v>600</v>
      </c>
      <c r="N23" s="30">
        <f t="shared" si="4"/>
        <v>0</v>
      </c>
      <c r="O23" s="30">
        <f t="shared" si="5"/>
        <v>600</v>
      </c>
      <c r="P23" s="56">
        <f>SUM(O23:O23)</f>
        <v>600</v>
      </c>
    </row>
    <row r="24" spans="2:16" x14ac:dyDescent="0.25">
      <c r="B24" s="42" t="s">
        <v>69</v>
      </c>
      <c r="C24" s="42">
        <v>0</v>
      </c>
      <c r="D24" s="42">
        <v>0</v>
      </c>
      <c r="E24" s="64">
        <f t="shared" ref="E24" si="15">SUM(C24:D24)</f>
        <v>0</v>
      </c>
      <c r="F24" s="65"/>
      <c r="G24" s="42">
        <v>0</v>
      </c>
      <c r="H24" s="42">
        <v>0</v>
      </c>
      <c r="I24" s="64">
        <f t="shared" ref="I24" si="16">G24</f>
        <v>0</v>
      </c>
      <c r="J24" s="42">
        <v>0</v>
      </c>
      <c r="K24" s="42">
        <v>0</v>
      </c>
      <c r="L24" s="64">
        <f t="shared" ref="L24" si="17">J24</f>
        <v>0</v>
      </c>
      <c r="M24" s="66">
        <f>C24+G24+J24</f>
        <v>0</v>
      </c>
      <c r="N24" s="42">
        <v>0</v>
      </c>
      <c r="O24" s="66">
        <f t="shared" si="5"/>
        <v>0</v>
      </c>
    </row>
    <row r="25" spans="2:16" x14ac:dyDescent="0.25">
      <c r="B25" s="42"/>
      <c r="C25" s="8"/>
      <c r="D25" s="8"/>
      <c r="E25" s="32"/>
      <c r="F25" s="7"/>
      <c r="G25" s="8"/>
      <c r="H25" s="8"/>
      <c r="I25" s="32"/>
      <c r="J25" s="8"/>
      <c r="K25" s="8"/>
      <c r="L25" s="32"/>
      <c r="M25" s="28"/>
      <c r="N25" s="28"/>
      <c r="O25" s="28"/>
    </row>
    <row r="26" spans="2:16" x14ac:dyDescent="0.25">
      <c r="B26" s="63" t="s">
        <v>8</v>
      </c>
      <c r="C26" s="8">
        <f>SUM(C10:C25)</f>
        <v>1006</v>
      </c>
      <c r="D26" s="8">
        <f>SUM(D10:D25)</f>
        <v>50</v>
      </c>
      <c r="E26" s="32">
        <f>SUM(E10:E25)</f>
        <v>1056</v>
      </c>
      <c r="F26" s="6">
        <v>0</v>
      </c>
      <c r="G26" s="8">
        <f t="shared" ref="G26:M26" si="18">SUM(G10:G25)</f>
        <v>1167</v>
      </c>
      <c r="H26" s="8">
        <f t="shared" si="18"/>
        <v>50</v>
      </c>
      <c r="I26" s="32">
        <f t="shared" si="18"/>
        <v>1217</v>
      </c>
      <c r="J26" s="8">
        <f t="shared" si="18"/>
        <v>1027</v>
      </c>
      <c r="K26" s="8">
        <f t="shared" si="18"/>
        <v>0</v>
      </c>
      <c r="L26" s="32">
        <f t="shared" si="18"/>
        <v>1027</v>
      </c>
      <c r="M26" s="28">
        <f t="shared" si="18"/>
        <v>3200</v>
      </c>
      <c r="N26" s="28">
        <f>SUM(N10:N23)</f>
        <v>100</v>
      </c>
      <c r="O26" s="28">
        <f>SUM(O10:O25)</f>
        <v>3300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67" t="s">
        <v>70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0:P14"/>
    <mergeCell ref="P18:P22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M19" sqref="M19"/>
    </sheetView>
  </sheetViews>
  <sheetFormatPr defaultRowHeight="15" x14ac:dyDescent="0.25"/>
  <cols>
    <col min="1" max="1" width="2.42578125" style="39" customWidth="1"/>
    <col min="2" max="2" width="2.7109375" customWidth="1"/>
    <col min="3" max="3" width="32" customWidth="1"/>
    <col min="4" max="4" width="4.28515625" customWidth="1"/>
    <col min="5" max="5" width="3.140625" style="27" customWidth="1"/>
    <col min="6" max="6" width="34.28515625" customWidth="1"/>
    <col min="7" max="7" width="4.85546875" customWidth="1"/>
    <col min="8" max="8" width="3.140625" style="27" customWidth="1"/>
    <col min="9" max="9" width="34" customWidth="1"/>
    <col min="10" max="10" width="4.7109375" customWidth="1"/>
    <col min="11" max="11" width="5.7109375" customWidth="1"/>
  </cols>
  <sheetData>
    <row r="1" spans="1:11" ht="6" customHeight="1" x14ac:dyDescent="0.25"/>
    <row r="2" spans="1:11" x14ac:dyDescent="0.25">
      <c r="B2" s="84" t="s">
        <v>68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25">
      <c r="B3" s="85" t="s">
        <v>20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ht="15" customHeight="1" x14ac:dyDescent="0.25">
      <c r="B4" s="68" t="s">
        <v>18</v>
      </c>
      <c r="C4" s="16" t="s">
        <v>17</v>
      </c>
      <c r="D4" s="43" t="s">
        <v>16</v>
      </c>
      <c r="E4" s="24"/>
      <c r="F4" s="16" t="s">
        <v>24</v>
      </c>
      <c r="G4" s="43" t="s">
        <v>16</v>
      </c>
      <c r="H4" s="12"/>
      <c r="I4" s="16" t="s">
        <v>67</v>
      </c>
      <c r="J4" s="43" t="s">
        <v>16</v>
      </c>
      <c r="K4" s="21"/>
    </row>
    <row r="5" spans="1:11" ht="13.5" customHeight="1" thickBot="1" x14ac:dyDescent="0.3">
      <c r="A5" s="88" t="s">
        <v>29</v>
      </c>
      <c r="B5" s="89"/>
      <c r="C5" s="17" t="s">
        <v>21</v>
      </c>
      <c r="D5" s="21">
        <v>125</v>
      </c>
      <c r="E5" s="12"/>
      <c r="F5" s="11" t="s">
        <v>22</v>
      </c>
      <c r="G5" s="21">
        <f>SUM( G6:G9)</f>
        <v>125</v>
      </c>
      <c r="H5" s="24"/>
      <c r="I5" s="17" t="s">
        <v>23</v>
      </c>
      <c r="J5" s="21">
        <f>SUM( J6:J9)</f>
        <v>75</v>
      </c>
      <c r="K5" s="18">
        <v>325</v>
      </c>
    </row>
    <row r="6" spans="1:11" ht="41.25" customHeight="1" x14ac:dyDescent="0.25">
      <c r="B6" s="49">
        <v>4</v>
      </c>
      <c r="C6" s="45" t="s">
        <v>32</v>
      </c>
      <c r="D6" s="51">
        <v>25</v>
      </c>
      <c r="E6" s="50">
        <v>14</v>
      </c>
      <c r="F6" s="47" t="s">
        <v>37</v>
      </c>
      <c r="G6" s="51">
        <v>50</v>
      </c>
      <c r="H6" s="49">
        <v>12</v>
      </c>
      <c r="I6" s="53" t="s">
        <v>36</v>
      </c>
      <c r="J6" s="51">
        <v>25</v>
      </c>
      <c r="K6" s="10"/>
    </row>
    <row r="7" spans="1:11" ht="34.5" customHeight="1" x14ac:dyDescent="0.25">
      <c r="B7" s="49">
        <v>11</v>
      </c>
      <c r="C7" s="45" t="s">
        <v>33</v>
      </c>
      <c r="D7" s="57">
        <v>25</v>
      </c>
      <c r="E7" s="49">
        <v>14</v>
      </c>
      <c r="F7" s="46" t="s">
        <v>38</v>
      </c>
      <c r="G7" s="51">
        <v>25</v>
      </c>
      <c r="H7" s="49">
        <v>25</v>
      </c>
      <c r="I7" s="55" t="s">
        <v>60</v>
      </c>
      <c r="J7" s="54">
        <v>25</v>
      </c>
      <c r="K7" s="10"/>
    </row>
    <row r="8" spans="1:11" ht="33" customHeight="1" x14ac:dyDescent="0.25">
      <c r="B8" s="49">
        <v>11</v>
      </c>
      <c r="C8" s="45" t="s">
        <v>34</v>
      </c>
      <c r="D8" s="51">
        <v>50</v>
      </c>
      <c r="E8" s="49">
        <v>14</v>
      </c>
      <c r="F8" s="47" t="s">
        <v>39</v>
      </c>
      <c r="G8" s="51">
        <v>50</v>
      </c>
      <c r="H8" s="49">
        <v>24</v>
      </c>
      <c r="I8" s="55" t="s">
        <v>64</v>
      </c>
      <c r="J8" s="54">
        <v>25</v>
      </c>
      <c r="K8" s="10"/>
    </row>
    <row r="9" spans="1:11" ht="29.25" customHeight="1" x14ac:dyDescent="0.25">
      <c r="B9" s="49">
        <v>11</v>
      </c>
      <c r="C9" s="45" t="s">
        <v>35</v>
      </c>
      <c r="D9" s="51">
        <v>25</v>
      </c>
      <c r="H9" s="25"/>
      <c r="I9" s="19"/>
      <c r="J9" s="10"/>
      <c r="K9" s="10"/>
    </row>
    <row r="10" spans="1:11" ht="7.5" customHeight="1" thickBot="1" x14ac:dyDescent="0.3">
      <c r="B10" s="49"/>
      <c r="C10" s="53"/>
      <c r="D10" s="50"/>
      <c r="E10" s="25"/>
      <c r="F10" s="19"/>
      <c r="G10" s="19"/>
      <c r="H10" s="25"/>
      <c r="I10" s="19"/>
      <c r="J10" s="19"/>
      <c r="K10" s="10"/>
    </row>
    <row r="11" spans="1:11" ht="12.75" customHeight="1" thickBot="1" x14ac:dyDescent="0.3">
      <c r="A11" s="88" t="s">
        <v>30</v>
      </c>
      <c r="B11" s="89"/>
      <c r="C11" s="11" t="s">
        <v>21</v>
      </c>
      <c r="D11" s="22">
        <f>SUM( D12:D14)</f>
        <v>100</v>
      </c>
      <c r="E11" s="12"/>
      <c r="F11" s="11" t="s">
        <v>22</v>
      </c>
      <c r="G11" s="22">
        <f>SUM( G12:G14)</f>
        <v>100</v>
      </c>
      <c r="H11" s="24"/>
      <c r="I11" s="22" t="s">
        <v>23</v>
      </c>
      <c r="J11" s="22">
        <f>SUM( J12:J14)</f>
        <v>75</v>
      </c>
      <c r="K11" s="13">
        <f>D11+G11+J11</f>
        <v>275</v>
      </c>
    </row>
    <row r="12" spans="1:11" ht="20.25" customHeight="1" x14ac:dyDescent="0.25">
      <c r="B12" s="19">
        <v>1</v>
      </c>
      <c r="C12" s="33" t="s">
        <v>40</v>
      </c>
      <c r="D12" s="58">
        <v>25</v>
      </c>
      <c r="E12" s="19">
        <v>6</v>
      </c>
      <c r="F12" s="53" t="s">
        <v>41</v>
      </c>
      <c r="G12" s="58">
        <v>25</v>
      </c>
      <c r="H12" s="49">
        <v>3</v>
      </c>
      <c r="I12" s="33" t="s">
        <v>44</v>
      </c>
      <c r="J12" s="23">
        <v>25</v>
      </c>
      <c r="K12" s="9"/>
    </row>
    <row r="13" spans="1:11" ht="33" customHeight="1" x14ac:dyDescent="0.25">
      <c r="B13" s="49">
        <v>8</v>
      </c>
      <c r="C13" s="44" t="s">
        <v>42</v>
      </c>
      <c r="D13" s="57">
        <v>25</v>
      </c>
      <c r="E13" s="49">
        <v>13</v>
      </c>
      <c r="F13" s="45" t="s">
        <v>45</v>
      </c>
      <c r="G13" s="57">
        <v>50</v>
      </c>
      <c r="H13" s="49">
        <v>19</v>
      </c>
      <c r="I13" s="45" t="s">
        <v>61</v>
      </c>
      <c r="J13" s="51">
        <v>25</v>
      </c>
      <c r="K13" s="9"/>
    </row>
    <row r="14" spans="1:11" ht="33" customHeight="1" x14ac:dyDescent="0.25">
      <c r="B14" s="49">
        <v>8</v>
      </c>
      <c r="C14" s="45" t="s">
        <v>43</v>
      </c>
      <c r="D14" s="59">
        <v>50</v>
      </c>
      <c r="E14" s="49">
        <v>13</v>
      </c>
      <c r="F14" s="45" t="s">
        <v>46</v>
      </c>
      <c r="G14" s="51">
        <v>25</v>
      </c>
      <c r="H14" s="49">
        <v>23</v>
      </c>
      <c r="I14" s="45" t="s">
        <v>62</v>
      </c>
      <c r="J14" s="51">
        <v>25</v>
      </c>
      <c r="K14" s="9"/>
    </row>
    <row r="15" spans="1:11" ht="6.75" customHeight="1" thickBot="1" x14ac:dyDescent="0.3">
      <c r="B15" s="19"/>
      <c r="C15" s="44"/>
      <c r="D15" s="10"/>
      <c r="E15" s="26"/>
      <c r="F15" s="20"/>
      <c r="G15" s="34"/>
      <c r="H15" s="25"/>
      <c r="I15" s="19"/>
      <c r="J15" s="10"/>
      <c r="K15" s="9"/>
    </row>
    <row r="16" spans="1:11" ht="13.5" customHeight="1" thickBot="1" x14ac:dyDescent="0.3">
      <c r="A16" s="88" t="s">
        <v>47</v>
      </c>
      <c r="B16" s="89"/>
      <c r="C16" s="11" t="s">
        <v>21</v>
      </c>
      <c r="D16" s="22">
        <f>SUM( D17:D20)</f>
        <v>125</v>
      </c>
      <c r="E16" s="12"/>
      <c r="F16" s="11" t="s">
        <v>22</v>
      </c>
      <c r="G16" s="22">
        <f>SUM( G17:G20)</f>
        <v>175</v>
      </c>
      <c r="H16" s="24"/>
      <c r="I16" s="11" t="s">
        <v>23</v>
      </c>
      <c r="J16" s="22">
        <v>100</v>
      </c>
      <c r="K16" s="13">
        <f>D16+G16+J16</f>
        <v>400</v>
      </c>
    </row>
    <row r="17" spans="1:11" ht="30.75" customHeight="1" x14ac:dyDescent="0.25">
      <c r="B17" s="49">
        <v>2</v>
      </c>
      <c r="C17" s="44" t="s">
        <v>48</v>
      </c>
      <c r="D17" s="51">
        <v>25</v>
      </c>
      <c r="E17" s="49">
        <v>7</v>
      </c>
      <c r="F17" s="45" t="s">
        <v>53</v>
      </c>
      <c r="G17" s="51">
        <v>25</v>
      </c>
      <c r="H17" s="49">
        <v>16</v>
      </c>
      <c r="I17" s="44" t="s">
        <v>57</v>
      </c>
      <c r="J17" s="51">
        <v>25</v>
      </c>
      <c r="K17" s="9"/>
    </row>
    <row r="18" spans="1:11" ht="33" customHeight="1" x14ac:dyDescent="0.25">
      <c r="B18" s="49">
        <v>5</v>
      </c>
      <c r="C18" s="53" t="s">
        <v>59</v>
      </c>
      <c r="D18" s="51">
        <v>25</v>
      </c>
      <c r="E18" s="49">
        <v>10</v>
      </c>
      <c r="F18" s="45" t="s">
        <v>54</v>
      </c>
      <c r="G18" s="51">
        <v>50</v>
      </c>
      <c r="H18" s="49">
        <v>16</v>
      </c>
      <c r="I18" s="44" t="s">
        <v>58</v>
      </c>
      <c r="J18" s="51">
        <v>25</v>
      </c>
      <c r="K18" s="9"/>
    </row>
    <row r="19" spans="1:11" ht="32.25" customHeight="1" x14ac:dyDescent="0.25">
      <c r="B19" s="49">
        <v>9</v>
      </c>
      <c r="C19" s="44" t="s">
        <v>49</v>
      </c>
      <c r="D19" s="51">
        <v>50</v>
      </c>
      <c r="E19" s="49">
        <v>10</v>
      </c>
      <c r="F19" s="44" t="s">
        <v>55</v>
      </c>
      <c r="G19" s="51">
        <v>50</v>
      </c>
      <c r="H19" s="49">
        <v>22</v>
      </c>
      <c r="I19" s="55" t="s">
        <v>63</v>
      </c>
      <c r="J19" s="51">
        <v>50</v>
      </c>
      <c r="K19" s="9"/>
    </row>
    <row r="20" spans="1:11" ht="23.25" customHeight="1" x14ac:dyDescent="0.25">
      <c r="B20" s="49">
        <v>9</v>
      </c>
      <c r="C20" s="44" t="s">
        <v>50</v>
      </c>
      <c r="D20" s="51">
        <v>25</v>
      </c>
      <c r="E20" s="49">
        <v>15</v>
      </c>
      <c r="F20" s="45" t="s">
        <v>56</v>
      </c>
      <c r="G20" s="51">
        <v>50</v>
      </c>
      <c r="H20" s="49"/>
      <c r="I20" s="55"/>
      <c r="J20" s="50"/>
      <c r="K20" s="9"/>
    </row>
    <row r="21" spans="1:11" ht="4.5" customHeight="1" thickBot="1" x14ac:dyDescent="0.3">
      <c r="B21" s="25"/>
      <c r="C21" s="19"/>
      <c r="D21" s="19"/>
      <c r="E21" s="25"/>
      <c r="F21" s="19"/>
      <c r="G21" s="19"/>
      <c r="H21" s="25"/>
      <c r="I21" s="19"/>
      <c r="J21" s="19"/>
      <c r="K21" s="9"/>
    </row>
    <row r="22" spans="1:11" ht="13.5" customHeight="1" thickBot="1" x14ac:dyDescent="0.3">
      <c r="A22" s="86" t="s">
        <v>72</v>
      </c>
      <c r="B22" s="87"/>
      <c r="C22" s="11" t="s">
        <v>21</v>
      </c>
      <c r="D22" s="22">
        <v>50</v>
      </c>
      <c r="E22" s="12"/>
      <c r="F22" s="60" t="s">
        <v>22</v>
      </c>
      <c r="G22" s="61">
        <v>50</v>
      </c>
      <c r="H22" s="24"/>
      <c r="I22" s="11" t="s">
        <v>23</v>
      </c>
      <c r="J22" s="22"/>
      <c r="K22" s="13">
        <f>D22+G22+J22</f>
        <v>100</v>
      </c>
    </row>
    <row r="23" spans="1:11" ht="24" customHeight="1" x14ac:dyDescent="0.25">
      <c r="B23" s="49">
        <v>17</v>
      </c>
      <c r="C23" s="44" t="s">
        <v>52</v>
      </c>
      <c r="D23" s="51">
        <v>50</v>
      </c>
      <c r="E23" s="49">
        <v>18</v>
      </c>
      <c r="F23" s="62" t="s">
        <v>51</v>
      </c>
      <c r="G23" s="58">
        <v>50</v>
      </c>
      <c r="H23" s="25"/>
      <c r="I23" s="52"/>
      <c r="J23" s="10"/>
      <c r="K23" s="19"/>
    </row>
    <row r="24" spans="1:11" ht="9" customHeight="1" x14ac:dyDescent="0.25">
      <c r="B24" s="25"/>
      <c r="C24" s="33"/>
      <c r="D24" s="48"/>
      <c r="E24" s="25"/>
      <c r="F24" s="35"/>
      <c r="G24" s="48"/>
      <c r="H24" s="25"/>
      <c r="I24" s="36"/>
      <c r="J24" s="48"/>
      <c r="K24" s="19"/>
    </row>
    <row r="25" spans="1:11" x14ac:dyDescent="0.25">
      <c r="B25" s="15"/>
      <c r="C25" s="14"/>
      <c r="D25" s="14"/>
      <c r="E25" s="37"/>
      <c r="F25" s="15"/>
      <c r="G25" s="14"/>
      <c r="H25" s="37"/>
      <c r="I25" s="15"/>
      <c r="J25" s="14"/>
      <c r="K25" s="14"/>
    </row>
    <row r="26" spans="1:11" x14ac:dyDescent="0.25">
      <c r="B26" s="15"/>
    </row>
  </sheetData>
  <mergeCells count="6">
    <mergeCell ref="B2:K2"/>
    <mergeCell ref="B3:K3"/>
    <mergeCell ref="A22:B22"/>
    <mergeCell ref="A16:B16"/>
    <mergeCell ref="A11:B11"/>
    <mergeCell ref="A5:B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2019-05-21T13:18:31Z</cp:lastPrinted>
  <dcterms:created xsi:type="dcterms:W3CDTF">2016-06-06T11:14:26Z</dcterms:created>
  <dcterms:modified xsi:type="dcterms:W3CDTF">2019-12-06T13:04:50Z</dcterms:modified>
</cp:coreProperties>
</file>