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 activeTab="1"/>
  </bookViews>
  <sheets>
    <sheet name="Plano Geral" sheetId="1" r:id="rId1"/>
    <sheet name="FTecn" sheetId="2" r:id="rId2"/>
    <sheet name="Folh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2" l="1"/>
  <c r="N19" i="2" s="1"/>
  <c r="E19" i="2"/>
  <c r="E13" i="2"/>
  <c r="I19" i="2"/>
  <c r="N20" i="1"/>
  <c r="O20" i="1" s="1"/>
  <c r="L20" i="1"/>
  <c r="M20" i="1"/>
  <c r="I20" i="1"/>
  <c r="E20" i="1"/>
  <c r="L24" i="1"/>
  <c r="I24" i="1"/>
  <c r="E22" i="1"/>
  <c r="E23" i="1"/>
  <c r="E24" i="1"/>
  <c r="M24" i="1"/>
  <c r="O24" i="1" s="1"/>
  <c r="M30" i="2"/>
  <c r="M13" i="2" l="1"/>
  <c r="M23" i="1" l="1"/>
  <c r="P23" i="1" s="1"/>
  <c r="M22" i="1"/>
  <c r="M21" i="1"/>
  <c r="M19" i="1"/>
  <c r="N18" i="1" l="1"/>
  <c r="N19" i="1"/>
  <c r="N21" i="1"/>
  <c r="E21" i="1"/>
  <c r="E19" i="1"/>
  <c r="L21" i="1"/>
  <c r="L22" i="1"/>
  <c r="L19" i="1"/>
  <c r="I19" i="1"/>
  <c r="I21" i="1"/>
  <c r="I22" i="1"/>
  <c r="N22" i="1" l="1"/>
  <c r="N27" i="1" s="1"/>
  <c r="M24" i="2"/>
  <c r="I24" i="2"/>
  <c r="E5" i="2"/>
  <c r="E24" i="2"/>
  <c r="M5" i="2"/>
  <c r="I5" i="2"/>
  <c r="O22" i="1" l="1"/>
  <c r="I23" i="1"/>
  <c r="L23" i="1"/>
  <c r="O23" i="1"/>
  <c r="L18" i="1"/>
  <c r="L17" i="1"/>
  <c r="L16" i="1"/>
  <c r="L15" i="1"/>
  <c r="L14" i="1"/>
  <c r="L13" i="1"/>
  <c r="L12" i="1"/>
  <c r="L11" i="1"/>
  <c r="L10" i="1"/>
  <c r="I18" i="1"/>
  <c r="I17" i="1"/>
  <c r="I16" i="1"/>
  <c r="I15" i="1"/>
  <c r="I14" i="1"/>
  <c r="I13" i="1"/>
  <c r="I12" i="1"/>
  <c r="I11" i="1"/>
  <c r="I10" i="1"/>
  <c r="E11" i="1"/>
  <c r="E12" i="1"/>
  <c r="E13" i="1"/>
  <c r="E14" i="1"/>
  <c r="E15" i="1"/>
  <c r="E16" i="1"/>
  <c r="E17" i="1"/>
  <c r="E18" i="1"/>
  <c r="E10" i="1"/>
  <c r="K27" i="1"/>
  <c r="J27" i="1"/>
  <c r="H27" i="1"/>
  <c r="G27" i="1"/>
  <c r="D27" i="1"/>
  <c r="M17" i="1" l="1"/>
  <c r="O17" i="1" s="1"/>
  <c r="M10" i="1"/>
  <c r="M11" i="1"/>
  <c r="O11" i="1" s="1"/>
  <c r="M15" i="1"/>
  <c r="M13" i="1"/>
  <c r="O13" i="1" s="1"/>
  <c r="O21" i="1"/>
  <c r="M16" i="1"/>
  <c r="O16" i="1" s="1"/>
  <c r="M14" i="1"/>
  <c r="O14" i="1" s="1"/>
  <c r="M12" i="1"/>
  <c r="O12" i="1" s="1"/>
  <c r="M18" i="1"/>
  <c r="O18" i="1" s="1"/>
  <c r="L27" i="1"/>
  <c r="O10" i="1"/>
  <c r="I27" i="1"/>
  <c r="I30" i="2"/>
  <c r="E30" i="2"/>
  <c r="N24" i="2"/>
  <c r="I13" i="2"/>
  <c r="E27" i="1"/>
  <c r="C27" i="1"/>
  <c r="P10" i="1" l="1"/>
  <c r="O19" i="1"/>
  <c r="P18" i="1"/>
  <c r="O15" i="1"/>
  <c r="P15" i="1"/>
  <c r="M27" i="1"/>
  <c r="N30" i="2"/>
  <c r="N13" i="2"/>
  <c r="N5" i="2"/>
  <c r="O27" i="1" l="1"/>
</calcChain>
</file>

<file path=xl/sharedStrings.xml><?xml version="1.0" encoding="utf-8"?>
<sst xmlns="http://schemas.openxmlformats.org/spreadsheetml/2006/main" count="124" uniqueCount="93">
  <si>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</si>
  <si>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</si>
  <si>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</si>
  <si>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</si>
  <si>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</si>
  <si>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</si>
  <si>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</si>
  <si>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</si>
  <si>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</si>
  <si>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</si>
  <si>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</si>
  <si>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</si>
  <si>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</si>
  <si>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</si>
  <si>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</si>
  <si>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Psicologia</t>
  </si>
  <si>
    <t>Estudo do movimento</t>
  </si>
  <si>
    <t>Matemática</t>
  </si>
  <si>
    <t>Desporto - formação geral</t>
  </si>
  <si>
    <t>Atividades de Ginásio</t>
  </si>
  <si>
    <t>horas</t>
  </si>
  <si>
    <t>Disc</t>
  </si>
  <si>
    <t>1º ano</t>
  </si>
  <si>
    <t>2º ano</t>
  </si>
  <si>
    <t>Pedagogia do desporto</t>
  </si>
  <si>
    <t>Didática do desporto</t>
  </si>
  <si>
    <t>Psicologia do desporto - aprendizagem e desenvolvimento humano</t>
  </si>
  <si>
    <t>O corpo humano ­ nutrição e doping</t>
  </si>
  <si>
    <t>Ética e deontologia no desporto</t>
  </si>
  <si>
    <t>Teoria e metodologia do treino desportivo</t>
  </si>
  <si>
    <t>O jogo</t>
  </si>
  <si>
    <t>Atividade física em populações especiais</t>
  </si>
  <si>
    <t>Andebol – iniciação</t>
  </si>
  <si>
    <t>Futebol ­ - iniciação</t>
  </si>
  <si>
    <t>Rugby ­ - iniciação</t>
  </si>
  <si>
    <t>Voleibol ­- iniciação</t>
  </si>
  <si>
    <t>3º ano</t>
  </si>
  <si>
    <t>FE</t>
  </si>
  <si>
    <t>Hóquei em patins ­ metodologia da patinagem</t>
  </si>
  <si>
    <t>Ginástica -­ elementos técnicos gerais</t>
  </si>
  <si>
    <t>Atletismo ­ - iniciação</t>
  </si>
  <si>
    <t>Natação – adaptação ao meio aquático</t>
  </si>
  <si>
    <t>Ténis -­ iniciação</t>
  </si>
  <si>
    <t>Ténis de mesa</t>
  </si>
  <si>
    <t>Metodologia das atividades body &amp; mind</t>
  </si>
  <si>
    <t>Step - a aula</t>
  </si>
  <si>
    <t>Ginástica aeróbica ­ a aula</t>
  </si>
  <si>
    <t>Step ­ montagem coreográfica</t>
  </si>
  <si>
    <t>Ginástica aeróbica ­ montagem coreográfica</t>
  </si>
  <si>
    <t>Ginástica localizada ­ a aula</t>
  </si>
  <si>
    <t>Ginástica localizada ­ metodologia</t>
  </si>
  <si>
    <t>Cardiofitness e musculação ­ equipamentos e exercícios</t>
  </si>
  <si>
    <t>Cardiofitness e musculação ­ o treino</t>
  </si>
  <si>
    <t>Andebol – caracterização e regulamentos do jogo</t>
  </si>
  <si>
    <t>Futebol – caraterização do esforço</t>
  </si>
  <si>
    <t>Andebol – jogos pré-­desportivos e exercícios</t>
  </si>
  <si>
    <t>Futebol – capacidades motoras</t>
  </si>
  <si>
    <t>Andebol – jogo e pedagogia do andebol</t>
  </si>
  <si>
    <t>Futebol – metodologia do treino</t>
  </si>
  <si>
    <t>Andebol – componentes do jogo</t>
  </si>
  <si>
    <t>Futebol – técnico-­tática</t>
  </si>
  <si>
    <t>Andebol – métodos e sistemas de jogo</t>
  </si>
  <si>
    <t>Futebol – psicologia aplicada</t>
  </si>
  <si>
    <t>Andebol adaptado e de praia</t>
  </si>
  <si>
    <t>Futebol – leis de jogo e organização do futebol</t>
  </si>
  <si>
    <t>Escalada e manobras de cordas</t>
  </si>
  <si>
    <t>Basquetebol ­- iniciação</t>
  </si>
  <si>
    <t>Orientação aplicada</t>
  </si>
  <si>
    <t>Formação Específica</t>
  </si>
  <si>
    <t>TOTAL Comp Form</t>
  </si>
  <si>
    <t>ou56</t>
  </si>
  <si>
    <t>ou57</t>
  </si>
  <si>
    <t>ou59</t>
  </si>
  <si>
    <t>ou60</t>
  </si>
  <si>
    <t>ou61</t>
  </si>
  <si>
    <t>ou58</t>
  </si>
  <si>
    <t>CARGA HORÁRIA DA FORMAÇÃO TECNOLÓGICA</t>
  </si>
  <si>
    <t>CURSO PROFISSIONAL DE TÉCNICO/A de DESPORTO</t>
  </si>
  <si>
    <t>Modalidades individuais</t>
  </si>
  <si>
    <t>Educação Moral e Religiosa a)</t>
  </si>
  <si>
    <t>a) disciplina de frequência facultativa</t>
  </si>
  <si>
    <t>2021/2022</t>
  </si>
  <si>
    <t>2022/2023</t>
  </si>
  <si>
    <t>Remo</t>
  </si>
  <si>
    <t>Desportos coletivos</t>
  </si>
  <si>
    <t>Desportos individuais</t>
  </si>
  <si>
    <t>Atividades Ginásio</t>
  </si>
  <si>
    <t>Desporto FG</t>
  </si>
  <si>
    <t>Cód.</t>
  </si>
  <si>
    <t>Códi.</t>
  </si>
  <si>
    <t>Curso Profissional de Técnico/a de Desporto 2021-2024</t>
  </si>
  <si>
    <t>2023/2024</t>
  </si>
  <si>
    <t>Com desdobramento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</si>
</sst>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rgb="FFFF0000"/>
      <name val="Arial"/>
      <family val="2"/>
    </font>
    <font>
      <sz val="8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0" fillId="0" borderId="0" xfId="0" applyAlignment="1">
      <alignment horizontal="center"/>
    </xf>
    <xf numFmtId="0" fontId="2" fillId="5" borderId="2" xfId="1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7" borderId="4" xfId="0" applyFont="1" applyFill="1" applyBorder="1" applyAlignment="1">
      <alignment horizontal="center" vertical="center"/>
    </xf>
    <xf numFmtId="0" fontId="0" fillId="7" borderId="0" xfId="0" applyFill="1"/>
    <xf numFmtId="0" fontId="9" fillId="7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2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0" fillId="7" borderId="0" xfId="0" applyFont="1" applyFill="1"/>
    <xf numFmtId="0" fontId="0" fillId="7" borderId="0" xfId="0" applyFill="1" applyAlignment="1">
      <alignment horizontal="right"/>
    </xf>
    <xf numFmtId="0" fontId="8" fillId="7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11" fillId="0" borderId="0" xfId="0" applyFont="1"/>
    <xf numFmtId="0" fontId="11" fillId="7" borderId="0" xfId="0" applyFont="1" applyFill="1" applyAlignment="1">
      <alignment horizontal="right"/>
    </xf>
    <xf numFmtId="0" fontId="11" fillId="7" borderId="0" xfId="0" applyFont="1" applyFill="1"/>
    <xf numFmtId="0" fontId="8" fillId="7" borderId="0" xfId="0" applyFont="1" applyFill="1" applyAlignment="1">
      <alignment horizontal="left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2" fillId="9" borderId="2" xfId="1" applyFont="1" applyFill="1" applyBorder="1" applyAlignment="1" applyProtection="1">
      <alignment horizontal="center"/>
    </xf>
    <xf numFmtId="0" fontId="2" fillId="10" borderId="2" xfId="1" applyFont="1" applyFill="1" applyBorder="1" applyAlignment="1">
      <alignment horizontal="center"/>
    </xf>
    <xf numFmtId="0" fontId="2" fillId="5" borderId="2" xfId="1" applyFont="1" applyFill="1" applyBorder="1"/>
    <xf numFmtId="0" fontId="0" fillId="9" borderId="0" xfId="0" applyFill="1"/>
    <xf numFmtId="0" fontId="8" fillId="7" borderId="0" xfId="0" applyFont="1" applyFill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/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5" borderId="0" xfId="0" applyFont="1" applyFill="1"/>
    <xf numFmtId="0" fontId="15" fillId="0" borderId="0" xfId="0" applyFont="1"/>
    <xf numFmtId="0" fontId="0" fillId="9" borderId="6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" fillId="9" borderId="2" xfId="1" applyFont="1" applyFill="1" applyBorder="1" applyAlignment="1">
      <alignment horizontal="center"/>
    </xf>
    <xf numFmtId="0" fontId="1" fillId="5" borderId="2" xfId="1" applyFont="1" applyFill="1" applyBorder="1" applyAlignment="1">
      <alignment horizontal="center"/>
    </xf>
    <xf numFmtId="0" fontId="5" fillId="0" borderId="0" xfId="1" applyFont="1" applyBorder="1"/>
    <xf numFmtId="0" fontId="8" fillId="7" borderId="0" xfId="0" applyFont="1" applyFill="1" applyBorder="1" applyAlignment="1">
      <alignment horizontal="left"/>
    </xf>
    <xf numFmtId="0" fontId="8" fillId="7" borderId="0" xfId="0" applyFont="1" applyFill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horizontal="right" vertical="center"/>
    </xf>
    <xf numFmtId="0" fontId="8" fillId="7" borderId="0" xfId="0" applyFont="1" applyFill="1" applyAlignment="1">
      <alignment horizontal="left" vertical="center"/>
    </xf>
    <xf numFmtId="0" fontId="8" fillId="7" borderId="0" xfId="0" applyFont="1" applyFill="1" applyBorder="1" applyAlignment="1">
      <alignment horizontal="right"/>
    </xf>
    <xf numFmtId="0" fontId="11" fillId="7" borderId="0" xfId="0" applyFont="1" applyFill="1" applyAlignment="1">
      <alignment horizontal="left" vertical="center" wrapText="1"/>
    </xf>
    <xf numFmtId="0" fontId="0" fillId="11" borderId="2" xfId="0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6" fillId="9" borderId="0" xfId="1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10" borderId="0" xfId="0" applyFont="1" applyFill="1"/>
    <xf numFmtId="0" fontId="11" fillId="10" borderId="0" xfId="0" applyFont="1" applyFill="1" applyAlignment="1">
      <alignment horizontal="right"/>
    </xf>
    <xf numFmtId="0" fontId="8" fillId="10" borderId="0" xfId="0" applyFont="1" applyFill="1" applyAlignment="1">
      <alignment horizontal="center"/>
    </xf>
    <xf numFmtId="0" fontId="0" fillId="10" borderId="0" xfId="0" applyFill="1"/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9"/>
  <sheetViews>
    <sheetView topLeftCell="A2" zoomScale="120" zoomScaleNormal="120" workbookViewId="0">
      <selection activeCell="T27" sqref="T27"/>
    </sheetView>
  </sheetViews>
  <sheetFormatPr defaultRowHeight="15" x14ac:dyDescent="0.25"/>
  <cols>
    <col min="1" max="1" width="3.140625" customWidth="1"/>
    <col min="2" max="2" width="33.140625" customWidth="1"/>
    <col min="3" max="3" width="7.28515625" customWidth="1"/>
    <col min="4" max="4" width="6.5703125" customWidth="1"/>
    <col min="5" max="5" width="7.28515625" customWidth="1"/>
    <col min="6" max="6" width="9.140625" hidden="1" customWidth="1"/>
    <col min="7" max="7" width="6.7109375" customWidth="1"/>
    <col min="8" max="8" width="6.28515625" customWidth="1"/>
    <col min="9" max="9" width="7.140625" customWidth="1"/>
    <col min="10" max="10" width="6.42578125" customWidth="1"/>
    <col min="11" max="11" width="6.140625" customWidth="1"/>
    <col min="12" max="12" width="6.5703125" customWidth="1"/>
    <col min="13" max="13" width="7.42578125" customWidth="1"/>
    <col min="14" max="14" width="7" customWidth="1"/>
    <col min="15" max="15" width="7.140625" customWidth="1"/>
    <col min="16" max="16" width="5.85546875" customWidth="1"/>
  </cols>
  <sheetData>
    <row r="3" spans="2:16" x14ac:dyDescent="0.25">
      <c r="B3" s="80" t="s">
        <v>90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46"/>
    </row>
    <row r="4" spans="2:16" ht="14.45" x14ac:dyDescent="0.3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81" t="s">
        <v>0</v>
      </c>
      <c r="C5" s="82" t="s">
        <v>1</v>
      </c>
      <c r="D5" s="82"/>
      <c r="E5" s="82"/>
      <c r="F5" s="82"/>
      <c r="G5" s="82" t="s">
        <v>2</v>
      </c>
      <c r="H5" s="82"/>
      <c r="I5" s="82"/>
      <c r="J5" s="82" t="s">
        <v>3</v>
      </c>
      <c r="K5" s="82"/>
      <c r="L5" s="82"/>
      <c r="M5" s="82" t="s">
        <v>4</v>
      </c>
      <c r="N5" s="82"/>
      <c r="O5" s="82"/>
      <c r="P5" s="73" t="s">
        <v>69</v>
      </c>
    </row>
    <row r="6" spans="2:16" x14ac:dyDescent="0.25"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74"/>
    </row>
    <row r="7" spans="2:16" x14ac:dyDescent="0.25">
      <c r="B7" s="81"/>
      <c r="C7" s="83" t="s">
        <v>5</v>
      </c>
      <c r="D7" s="83"/>
      <c r="E7" s="83"/>
      <c r="F7" s="83"/>
      <c r="G7" s="83" t="s">
        <v>5</v>
      </c>
      <c r="H7" s="83"/>
      <c r="I7" s="83"/>
      <c r="J7" s="83" t="s">
        <v>5</v>
      </c>
      <c r="K7" s="83"/>
      <c r="L7" s="83"/>
      <c r="M7" s="83" t="s">
        <v>5</v>
      </c>
      <c r="N7" s="83"/>
      <c r="O7" s="83"/>
      <c r="P7" s="74"/>
    </row>
    <row r="8" spans="2:16" x14ac:dyDescent="0.25">
      <c r="B8" s="81"/>
      <c r="C8" s="84" t="s">
        <v>6</v>
      </c>
      <c r="D8" s="84" t="s">
        <v>7</v>
      </c>
      <c r="E8" s="85" t="s">
        <v>8</v>
      </c>
      <c r="F8" s="85" t="s">
        <v>9</v>
      </c>
      <c r="G8" s="84" t="s">
        <v>6</v>
      </c>
      <c r="H8" s="84" t="s">
        <v>7</v>
      </c>
      <c r="I8" s="85" t="s">
        <v>8</v>
      </c>
      <c r="J8" s="84" t="s">
        <v>6</v>
      </c>
      <c r="K8" s="84" t="s">
        <v>7</v>
      </c>
      <c r="L8" s="85" t="s">
        <v>8</v>
      </c>
      <c r="M8" s="84" t="s">
        <v>6</v>
      </c>
      <c r="N8" s="84" t="s">
        <v>7</v>
      </c>
      <c r="O8" s="85" t="s">
        <v>8</v>
      </c>
      <c r="P8" s="74"/>
    </row>
    <row r="9" spans="2:16" x14ac:dyDescent="0.25">
      <c r="B9" s="81"/>
      <c r="C9" s="84"/>
      <c r="D9" s="84"/>
      <c r="E9" s="85"/>
      <c r="F9" s="85"/>
      <c r="G9" s="84"/>
      <c r="H9" s="84"/>
      <c r="I9" s="85"/>
      <c r="J9" s="84"/>
      <c r="K9" s="84"/>
      <c r="L9" s="85"/>
      <c r="M9" s="84"/>
      <c r="N9" s="84"/>
      <c r="O9" s="85"/>
      <c r="P9" s="75"/>
    </row>
    <row r="10" spans="2:16" x14ac:dyDescent="0.25">
      <c r="B10" s="9" t="s">
        <v>10</v>
      </c>
      <c r="C10" s="9">
        <v>107</v>
      </c>
      <c r="D10" s="9">
        <v>0</v>
      </c>
      <c r="E10" s="44">
        <f>C10</f>
        <v>107</v>
      </c>
      <c r="F10" s="7"/>
      <c r="G10" s="9">
        <v>105</v>
      </c>
      <c r="H10" s="9">
        <v>0</v>
      </c>
      <c r="I10" s="44">
        <f>G10</f>
        <v>105</v>
      </c>
      <c r="J10" s="9">
        <v>108</v>
      </c>
      <c r="K10" s="9">
        <v>0</v>
      </c>
      <c r="L10" s="44">
        <f>J10</f>
        <v>108</v>
      </c>
      <c r="M10" s="29">
        <f t="shared" ref="M10:M18" si="0">E10+I10+L10</f>
        <v>320</v>
      </c>
      <c r="N10" s="9">
        <v>0</v>
      </c>
      <c r="O10" s="29">
        <f>M10+N10</f>
        <v>320</v>
      </c>
      <c r="P10" s="76">
        <f>SUM(M10:M14)</f>
        <v>1000</v>
      </c>
    </row>
    <row r="11" spans="2:16" x14ac:dyDescent="0.25">
      <c r="B11" s="9" t="s">
        <v>11</v>
      </c>
      <c r="C11" s="9">
        <v>75</v>
      </c>
      <c r="D11" s="9">
        <v>0</v>
      </c>
      <c r="E11" s="44">
        <f t="shared" ref="E11:E18" si="1">C11</f>
        <v>75</v>
      </c>
      <c r="F11" s="7"/>
      <c r="G11" s="9">
        <v>73</v>
      </c>
      <c r="H11" s="9">
        <v>0</v>
      </c>
      <c r="I11" s="44">
        <f t="shared" ref="I11:I24" si="2">G11</f>
        <v>73</v>
      </c>
      <c r="J11" s="9">
        <v>72</v>
      </c>
      <c r="K11" s="9">
        <v>0</v>
      </c>
      <c r="L11" s="44">
        <f t="shared" ref="L11:L24" si="3">J11</f>
        <v>72</v>
      </c>
      <c r="M11" s="29">
        <f t="shared" si="0"/>
        <v>220</v>
      </c>
      <c r="N11" s="9">
        <v>0</v>
      </c>
      <c r="O11" s="29">
        <f t="shared" ref="O11:O24" si="4">M11+N11</f>
        <v>220</v>
      </c>
      <c r="P11" s="77"/>
    </row>
    <row r="12" spans="2:16" x14ac:dyDescent="0.25">
      <c r="B12" s="9" t="s">
        <v>12</v>
      </c>
      <c r="C12" s="9">
        <v>74</v>
      </c>
      <c r="D12" s="9">
        <v>0</v>
      </c>
      <c r="E12" s="44">
        <f t="shared" si="1"/>
        <v>74</v>
      </c>
      <c r="F12" s="7"/>
      <c r="G12" s="9">
        <v>74</v>
      </c>
      <c r="H12" s="9">
        <v>0</v>
      </c>
      <c r="I12" s="44">
        <f t="shared" si="2"/>
        <v>74</v>
      </c>
      <c r="J12" s="9">
        <v>72</v>
      </c>
      <c r="K12" s="9">
        <v>0</v>
      </c>
      <c r="L12" s="44">
        <f t="shared" si="3"/>
        <v>72</v>
      </c>
      <c r="M12" s="29">
        <f t="shared" si="0"/>
        <v>220</v>
      </c>
      <c r="N12" s="9">
        <v>0</v>
      </c>
      <c r="O12" s="29">
        <f t="shared" si="4"/>
        <v>220</v>
      </c>
      <c r="P12" s="77"/>
    </row>
    <row r="13" spans="2:16" x14ac:dyDescent="0.25">
      <c r="B13" s="9" t="s">
        <v>13</v>
      </c>
      <c r="C13" s="9">
        <v>100</v>
      </c>
      <c r="D13" s="9">
        <v>0</v>
      </c>
      <c r="E13" s="44">
        <f t="shared" si="1"/>
        <v>100</v>
      </c>
      <c r="F13" s="7"/>
      <c r="G13" s="9">
        <v>0</v>
      </c>
      <c r="H13" s="9">
        <v>0</v>
      </c>
      <c r="I13" s="44">
        <f t="shared" si="2"/>
        <v>0</v>
      </c>
      <c r="J13" s="9">
        <v>0</v>
      </c>
      <c r="K13" s="9">
        <v>0</v>
      </c>
      <c r="L13" s="44">
        <f t="shared" si="3"/>
        <v>0</v>
      </c>
      <c r="M13" s="29">
        <f t="shared" si="0"/>
        <v>100</v>
      </c>
      <c r="N13" s="9">
        <v>0</v>
      </c>
      <c r="O13" s="29">
        <f t="shared" si="4"/>
        <v>100</v>
      </c>
      <c r="P13" s="77"/>
    </row>
    <row r="14" spans="2:16" x14ac:dyDescent="0.25">
      <c r="B14" s="9" t="s">
        <v>14</v>
      </c>
      <c r="C14" s="9">
        <v>50</v>
      </c>
      <c r="D14" s="9">
        <v>0</v>
      </c>
      <c r="E14" s="44">
        <f t="shared" si="1"/>
        <v>50</v>
      </c>
      <c r="F14" s="7"/>
      <c r="G14" s="9">
        <v>45</v>
      </c>
      <c r="H14" s="9">
        <v>0</v>
      </c>
      <c r="I14" s="44">
        <f t="shared" si="2"/>
        <v>45</v>
      </c>
      <c r="J14" s="9">
        <v>45</v>
      </c>
      <c r="K14" s="9">
        <v>0</v>
      </c>
      <c r="L14" s="44">
        <f t="shared" si="3"/>
        <v>45</v>
      </c>
      <c r="M14" s="29">
        <f t="shared" si="0"/>
        <v>140</v>
      </c>
      <c r="N14" s="9">
        <v>0</v>
      </c>
      <c r="O14" s="29">
        <f t="shared" si="4"/>
        <v>140</v>
      </c>
      <c r="P14" s="78"/>
    </row>
    <row r="15" spans="2:16" x14ac:dyDescent="0.25">
      <c r="B15" s="41" t="s">
        <v>15</v>
      </c>
      <c r="C15" s="41">
        <v>100</v>
      </c>
      <c r="D15" s="41">
        <v>0</v>
      </c>
      <c r="E15" s="44">
        <f t="shared" si="1"/>
        <v>100</v>
      </c>
      <c r="F15" s="42"/>
      <c r="G15" s="41">
        <v>0</v>
      </c>
      <c r="H15" s="41">
        <v>0</v>
      </c>
      <c r="I15" s="44">
        <f t="shared" si="2"/>
        <v>0</v>
      </c>
      <c r="J15" s="41">
        <v>0</v>
      </c>
      <c r="K15" s="41">
        <v>0</v>
      </c>
      <c r="L15" s="44">
        <f t="shared" si="3"/>
        <v>0</v>
      </c>
      <c r="M15" s="41">
        <f t="shared" si="0"/>
        <v>100</v>
      </c>
      <c r="N15" s="41">
        <v>0</v>
      </c>
      <c r="O15" s="41">
        <f t="shared" si="4"/>
        <v>100</v>
      </c>
      <c r="P15" s="79">
        <f>SUM(M15:M17)</f>
        <v>500</v>
      </c>
    </row>
    <row r="16" spans="2:16" x14ac:dyDescent="0.25">
      <c r="B16" s="41" t="s">
        <v>16</v>
      </c>
      <c r="C16" s="41">
        <v>100</v>
      </c>
      <c r="D16" s="41">
        <v>0</v>
      </c>
      <c r="E16" s="44">
        <f t="shared" si="1"/>
        <v>100</v>
      </c>
      <c r="F16" s="42"/>
      <c r="G16" s="41">
        <v>100</v>
      </c>
      <c r="H16" s="41">
        <v>0</v>
      </c>
      <c r="I16" s="44">
        <f t="shared" si="2"/>
        <v>100</v>
      </c>
      <c r="J16" s="41">
        <v>0</v>
      </c>
      <c r="K16" s="41">
        <v>0</v>
      </c>
      <c r="L16" s="44">
        <f t="shared" si="3"/>
        <v>0</v>
      </c>
      <c r="M16" s="41">
        <f t="shared" si="0"/>
        <v>200</v>
      </c>
      <c r="N16" s="41">
        <v>0</v>
      </c>
      <c r="O16" s="41">
        <f t="shared" si="4"/>
        <v>200</v>
      </c>
      <c r="P16" s="79"/>
    </row>
    <row r="17" spans="2:16" x14ac:dyDescent="0.25">
      <c r="B17" s="43" t="s">
        <v>17</v>
      </c>
      <c r="C17" s="41">
        <v>100</v>
      </c>
      <c r="D17" s="41">
        <v>0</v>
      </c>
      <c r="E17" s="44">
        <f t="shared" si="1"/>
        <v>100</v>
      </c>
      <c r="F17" s="42"/>
      <c r="G17" s="41">
        <v>100</v>
      </c>
      <c r="H17" s="41">
        <v>0</v>
      </c>
      <c r="I17" s="44">
        <f t="shared" si="2"/>
        <v>100</v>
      </c>
      <c r="J17" s="41">
        <v>0</v>
      </c>
      <c r="K17" s="41">
        <v>0</v>
      </c>
      <c r="L17" s="44">
        <f t="shared" si="3"/>
        <v>0</v>
      </c>
      <c r="M17" s="41">
        <f t="shared" si="0"/>
        <v>200</v>
      </c>
      <c r="N17" s="41">
        <v>0</v>
      </c>
      <c r="O17" s="41">
        <f t="shared" si="4"/>
        <v>200</v>
      </c>
      <c r="P17" s="79"/>
    </row>
    <row r="18" spans="2:16" x14ac:dyDescent="0.25">
      <c r="B18" s="9" t="s">
        <v>18</v>
      </c>
      <c r="C18" s="9">
        <v>150</v>
      </c>
      <c r="D18" s="9">
        <v>0</v>
      </c>
      <c r="E18" s="44">
        <f t="shared" si="1"/>
        <v>150</v>
      </c>
      <c r="F18" s="7"/>
      <c r="G18" s="9">
        <v>100</v>
      </c>
      <c r="H18" s="9">
        <v>0</v>
      </c>
      <c r="I18" s="44">
        <f t="shared" si="2"/>
        <v>100</v>
      </c>
      <c r="J18" s="9">
        <v>0</v>
      </c>
      <c r="K18" s="9">
        <v>0</v>
      </c>
      <c r="L18" s="44">
        <f t="shared" si="3"/>
        <v>0</v>
      </c>
      <c r="M18" s="9">
        <f t="shared" si="0"/>
        <v>250</v>
      </c>
      <c r="N18" s="9">
        <f t="shared" ref="N18:N21" si="5">D18+H18+K18</f>
        <v>0</v>
      </c>
      <c r="O18" s="9">
        <f t="shared" si="4"/>
        <v>250</v>
      </c>
      <c r="P18" s="72">
        <f>SUM(M18:M22)</f>
        <v>1200</v>
      </c>
    </row>
    <row r="19" spans="2:16" x14ac:dyDescent="0.25">
      <c r="B19" s="62" t="s">
        <v>84</v>
      </c>
      <c r="C19" s="9">
        <v>100</v>
      </c>
      <c r="D19" s="9">
        <v>0</v>
      </c>
      <c r="E19" s="44">
        <f>SUM(C19:D19)</f>
        <v>100</v>
      </c>
      <c r="F19" s="7"/>
      <c r="G19" s="9">
        <v>50</v>
      </c>
      <c r="H19" s="9">
        <v>0</v>
      </c>
      <c r="I19" s="44">
        <f t="shared" ref="I19:I21" si="6">SUM(G19:H19)</f>
        <v>50</v>
      </c>
      <c r="J19" s="9">
        <v>25</v>
      </c>
      <c r="K19" s="9">
        <v>0</v>
      </c>
      <c r="L19" s="44">
        <f>SUM(J19:K19)</f>
        <v>25</v>
      </c>
      <c r="M19" s="9">
        <f t="shared" ref="M19:M24" si="7">C19+G19+J19</f>
        <v>175</v>
      </c>
      <c r="N19" s="9">
        <f t="shared" si="5"/>
        <v>0</v>
      </c>
      <c r="O19" s="9">
        <f t="shared" si="4"/>
        <v>175</v>
      </c>
      <c r="P19" s="72"/>
    </row>
    <row r="20" spans="2:16" x14ac:dyDescent="0.25">
      <c r="B20" s="62" t="s">
        <v>85</v>
      </c>
      <c r="C20" s="9">
        <v>100</v>
      </c>
      <c r="D20" s="9">
        <v>100</v>
      </c>
      <c r="E20" s="44">
        <f>SUM(C20:D20)</f>
        <v>200</v>
      </c>
      <c r="F20" s="7"/>
      <c r="G20" s="9">
        <v>50</v>
      </c>
      <c r="H20" s="9">
        <v>50</v>
      </c>
      <c r="I20" s="44">
        <f t="shared" si="6"/>
        <v>100</v>
      </c>
      <c r="J20" s="9">
        <v>125</v>
      </c>
      <c r="K20" s="9">
        <v>75</v>
      </c>
      <c r="L20" s="44">
        <f>SUM(J20:K20)</f>
        <v>200</v>
      </c>
      <c r="M20" s="9">
        <f t="shared" si="7"/>
        <v>275</v>
      </c>
      <c r="N20" s="9">
        <f t="shared" si="5"/>
        <v>225</v>
      </c>
      <c r="O20" s="9">
        <f t="shared" si="4"/>
        <v>500</v>
      </c>
      <c r="P20" s="72"/>
    </row>
    <row r="21" spans="2:16" x14ac:dyDescent="0.25">
      <c r="B21" s="9" t="s">
        <v>19</v>
      </c>
      <c r="C21" s="9">
        <v>50</v>
      </c>
      <c r="D21" s="9">
        <v>50</v>
      </c>
      <c r="E21" s="44">
        <f>SUM(C21:D21)</f>
        <v>100</v>
      </c>
      <c r="F21" s="7"/>
      <c r="G21" s="9">
        <v>150</v>
      </c>
      <c r="H21" s="9">
        <v>150</v>
      </c>
      <c r="I21" s="44">
        <f t="shared" si="6"/>
        <v>300</v>
      </c>
      <c r="J21" s="9">
        <v>150</v>
      </c>
      <c r="K21" s="9">
        <v>100</v>
      </c>
      <c r="L21" s="44">
        <f t="shared" ref="L21:L22" si="8">SUM(J21:K21)</f>
        <v>250</v>
      </c>
      <c r="M21" s="9">
        <f t="shared" si="7"/>
        <v>350</v>
      </c>
      <c r="N21" s="9">
        <f t="shared" si="5"/>
        <v>300</v>
      </c>
      <c r="O21" s="9">
        <f t="shared" si="4"/>
        <v>650</v>
      </c>
      <c r="P21" s="72"/>
    </row>
    <row r="22" spans="2:16" x14ac:dyDescent="0.25">
      <c r="B22" s="9" t="s">
        <v>68</v>
      </c>
      <c r="C22" s="9">
        <v>0</v>
      </c>
      <c r="D22" s="9">
        <v>0</v>
      </c>
      <c r="E22" s="44">
        <f t="shared" ref="E22:E24" si="9">SUM(C22:D22)</f>
        <v>0</v>
      </c>
      <c r="F22" s="45"/>
      <c r="G22" s="9">
        <v>50</v>
      </c>
      <c r="H22" s="9">
        <v>0</v>
      </c>
      <c r="I22" s="44">
        <f>SUM(G22:H22)</f>
        <v>50</v>
      </c>
      <c r="J22" s="9">
        <v>100</v>
      </c>
      <c r="K22" s="9">
        <v>0</v>
      </c>
      <c r="L22" s="44">
        <f t="shared" si="8"/>
        <v>100</v>
      </c>
      <c r="M22" s="9">
        <f t="shared" si="7"/>
        <v>150</v>
      </c>
      <c r="N22" s="9">
        <f>D22+H22+K22</f>
        <v>0</v>
      </c>
      <c r="O22" s="9">
        <f t="shared" si="4"/>
        <v>150</v>
      </c>
      <c r="P22" s="72"/>
    </row>
    <row r="23" spans="2:16" x14ac:dyDescent="0.25">
      <c r="B23" s="61" t="s">
        <v>9</v>
      </c>
      <c r="C23" s="41">
        <v>0</v>
      </c>
      <c r="D23" s="41">
        <v>0</v>
      </c>
      <c r="E23" s="44">
        <f t="shared" si="9"/>
        <v>0</v>
      </c>
      <c r="F23" s="42"/>
      <c r="G23" s="41">
        <v>200</v>
      </c>
      <c r="H23" s="41">
        <v>0</v>
      </c>
      <c r="I23" s="44">
        <f t="shared" si="2"/>
        <v>200</v>
      </c>
      <c r="J23" s="41">
        <v>400</v>
      </c>
      <c r="K23" s="41">
        <v>0</v>
      </c>
      <c r="L23" s="44">
        <f t="shared" si="3"/>
        <v>400</v>
      </c>
      <c r="M23" s="9">
        <f t="shared" si="7"/>
        <v>600</v>
      </c>
      <c r="N23" s="41">
        <v>0</v>
      </c>
      <c r="O23" s="41">
        <f t="shared" si="4"/>
        <v>600</v>
      </c>
      <c r="P23" s="58">
        <f>SUM(M23:M26)</f>
        <v>600</v>
      </c>
    </row>
    <row r="24" spans="2:16" x14ac:dyDescent="0.25">
      <c r="B24" s="62" t="s">
        <v>79</v>
      </c>
      <c r="C24" s="9">
        <v>0</v>
      </c>
      <c r="D24" s="9">
        <v>0</v>
      </c>
      <c r="E24" s="44">
        <f t="shared" si="9"/>
        <v>0</v>
      </c>
      <c r="F24" s="7"/>
      <c r="G24" s="9">
        <v>0</v>
      </c>
      <c r="H24" s="9">
        <v>0</v>
      </c>
      <c r="I24" s="44">
        <f t="shared" si="2"/>
        <v>0</v>
      </c>
      <c r="J24" s="9">
        <v>0</v>
      </c>
      <c r="K24" s="9">
        <v>0</v>
      </c>
      <c r="L24" s="44">
        <f t="shared" si="3"/>
        <v>0</v>
      </c>
      <c r="M24" s="29">
        <f t="shared" si="7"/>
        <v>0</v>
      </c>
      <c r="N24" s="9">
        <v>0</v>
      </c>
      <c r="O24" s="29">
        <f t="shared" si="4"/>
        <v>0</v>
      </c>
      <c r="P24" s="59"/>
    </row>
    <row r="25" spans="2:16" x14ac:dyDescent="0.25">
      <c r="B25" s="9"/>
      <c r="C25" s="9"/>
      <c r="D25" s="9"/>
      <c r="E25" s="44"/>
      <c r="F25" s="7"/>
      <c r="G25" s="9"/>
      <c r="H25" s="9"/>
      <c r="I25" s="44"/>
      <c r="J25" s="9"/>
      <c r="K25" s="9"/>
      <c r="L25" s="44"/>
      <c r="M25" s="29"/>
      <c r="N25" s="9"/>
      <c r="O25" s="29"/>
      <c r="P25" s="60"/>
    </row>
    <row r="26" spans="2:16" x14ac:dyDescent="0.25">
      <c r="B26" s="9"/>
      <c r="C26" s="9"/>
      <c r="D26" s="9"/>
      <c r="E26" s="44"/>
      <c r="F26" s="7"/>
      <c r="G26" s="9"/>
      <c r="H26" s="9"/>
      <c r="I26" s="44"/>
      <c r="J26" s="9"/>
      <c r="K26" s="9"/>
      <c r="L26" s="44"/>
      <c r="M26" s="29"/>
      <c r="N26" s="9"/>
      <c r="O26" s="29"/>
      <c r="P26" s="60"/>
    </row>
    <row r="27" spans="2:16" x14ac:dyDescent="0.25">
      <c r="B27" s="30" t="s">
        <v>8</v>
      </c>
      <c r="C27" s="9">
        <f>SUM(C10:C26)</f>
        <v>1106</v>
      </c>
      <c r="D27" s="9">
        <f>SUM(D10:D26)</f>
        <v>150</v>
      </c>
      <c r="E27" s="44">
        <f>SUM(E10:E26)</f>
        <v>1256</v>
      </c>
      <c r="F27" s="6">
        <v>0</v>
      </c>
      <c r="G27" s="9">
        <f t="shared" ref="G27:M27" si="10">SUM(G10:G26)</f>
        <v>1097</v>
      </c>
      <c r="H27" s="9">
        <f t="shared" si="10"/>
        <v>200</v>
      </c>
      <c r="I27" s="6">
        <f t="shared" si="10"/>
        <v>1297</v>
      </c>
      <c r="J27" s="9">
        <f t="shared" si="10"/>
        <v>1097</v>
      </c>
      <c r="K27" s="9">
        <f t="shared" si="10"/>
        <v>175</v>
      </c>
      <c r="L27" s="44">
        <f t="shared" si="10"/>
        <v>1272</v>
      </c>
      <c r="M27" s="29">
        <f t="shared" si="10"/>
        <v>3300</v>
      </c>
      <c r="N27" s="9">
        <f>SUM(N10:N26)</f>
        <v>525</v>
      </c>
      <c r="O27" s="29">
        <f>SUM(O10:O26)</f>
        <v>3825</v>
      </c>
    </row>
    <row r="28" spans="2:16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6" x14ac:dyDescent="0.25">
      <c r="B29" s="63" t="s">
        <v>80</v>
      </c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mergeCells count="27">
    <mergeCell ref="C5:F6"/>
    <mergeCell ref="C7:F7"/>
    <mergeCell ref="C8:C9"/>
    <mergeCell ref="D8:D9"/>
    <mergeCell ref="E8:E9"/>
    <mergeCell ref="F8:F9"/>
    <mergeCell ref="G5:I6"/>
    <mergeCell ref="G7:I7"/>
    <mergeCell ref="G8:G9"/>
    <mergeCell ref="H8:H9"/>
    <mergeCell ref="I8:I9"/>
    <mergeCell ref="P18:P22"/>
    <mergeCell ref="P5:P9"/>
    <mergeCell ref="P10:P14"/>
    <mergeCell ref="P15:P17"/>
    <mergeCell ref="B3:O3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tabSelected="1" topLeftCell="A7" zoomScale="130" zoomScaleNormal="130" workbookViewId="0">
      <selection activeCell="H38" sqref="H38"/>
    </sheetView>
  </sheetViews>
  <sheetFormatPr defaultRowHeight="15" x14ac:dyDescent="0.25"/>
  <cols>
    <col min="1" max="1" width="0.7109375" customWidth="1"/>
    <col min="2" max="2" width="3.85546875" style="37" customWidth="1"/>
    <col min="3" max="3" width="6.140625" customWidth="1"/>
    <col min="4" max="4" width="23.7109375" customWidth="1"/>
    <col min="5" max="5" width="4.85546875" customWidth="1"/>
    <col min="6" max="6" width="4.42578125" style="52" customWidth="1"/>
    <col min="7" max="7" width="3.28515625" style="28" customWidth="1"/>
    <col min="8" max="8" width="30.28515625" customWidth="1"/>
    <col min="9" max="9" width="4.7109375" customWidth="1"/>
    <col min="10" max="10" width="3.85546875" style="52" customWidth="1"/>
    <col min="11" max="11" width="4.85546875" style="28" customWidth="1"/>
    <col min="12" max="12" width="27.85546875" customWidth="1"/>
    <col min="13" max="13" width="4.85546875" customWidth="1"/>
    <col min="14" max="14" width="4" customWidth="1"/>
  </cols>
  <sheetData>
    <row r="1" spans="2:14" ht="6.75" customHeight="1" x14ac:dyDescent="0.35"/>
    <row r="2" spans="2:14" ht="12" customHeight="1" x14ac:dyDescent="0.25">
      <c r="C2" s="88" t="s">
        <v>77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2:14" ht="13.5" customHeight="1" x14ac:dyDescent="0.25">
      <c r="C3" s="89" t="s">
        <v>76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ht="11.25" customHeight="1" x14ac:dyDescent="0.25">
      <c r="B4" s="50" t="s">
        <v>88</v>
      </c>
      <c r="C4" s="48" t="s">
        <v>21</v>
      </c>
      <c r="D4" s="17" t="s">
        <v>81</v>
      </c>
      <c r="E4" s="49" t="s">
        <v>20</v>
      </c>
      <c r="F4" s="51" t="s">
        <v>88</v>
      </c>
      <c r="G4" s="26"/>
      <c r="H4" s="17" t="s">
        <v>82</v>
      </c>
      <c r="I4" s="49" t="s">
        <v>20</v>
      </c>
      <c r="J4" s="53" t="s">
        <v>89</v>
      </c>
      <c r="K4" s="14"/>
      <c r="L4" s="17" t="s">
        <v>91</v>
      </c>
      <c r="M4" s="49" t="s">
        <v>20</v>
      </c>
      <c r="N4" s="21"/>
    </row>
    <row r="5" spans="2:14" ht="8.25" customHeight="1" thickBot="1" x14ac:dyDescent="0.3">
      <c r="B5" s="86" t="s">
        <v>87</v>
      </c>
      <c r="C5" s="87"/>
      <c r="D5" s="18" t="s">
        <v>22</v>
      </c>
      <c r="E5" s="21">
        <f>SUM(E6:E11)</f>
        <v>150</v>
      </c>
      <c r="F5" s="14"/>
      <c r="G5" s="14"/>
      <c r="H5" s="13" t="s">
        <v>23</v>
      </c>
      <c r="I5" s="22">
        <f>SUM(I6:I10)</f>
        <v>100</v>
      </c>
      <c r="J5" s="26"/>
      <c r="K5" s="26"/>
      <c r="L5" s="18" t="s">
        <v>36</v>
      </c>
      <c r="M5" s="22">
        <f>SUM(M6:M10)</f>
        <v>0</v>
      </c>
      <c r="N5" s="19">
        <f>E5+I5+M5</f>
        <v>250</v>
      </c>
    </row>
    <row r="6" spans="2:14" ht="12" customHeight="1" x14ac:dyDescent="0.25">
      <c r="B6" s="37">
        <v>9434</v>
      </c>
      <c r="C6" s="27">
        <v>1</v>
      </c>
      <c r="D6" s="34" t="s">
        <v>24</v>
      </c>
      <c r="E6" s="23">
        <v>25</v>
      </c>
      <c r="F6" s="52">
        <v>9437</v>
      </c>
      <c r="G6" s="27">
        <v>4</v>
      </c>
      <c r="H6" s="34" t="s">
        <v>27</v>
      </c>
      <c r="I6" s="23">
        <v>50</v>
      </c>
      <c r="J6" s="27"/>
      <c r="K6" s="27"/>
      <c r="L6" s="34"/>
      <c r="M6" s="11"/>
      <c r="N6" s="11"/>
    </row>
    <row r="7" spans="2:14" ht="11.25" customHeight="1" x14ac:dyDescent="0.25">
      <c r="B7" s="37">
        <v>9435</v>
      </c>
      <c r="C7" s="27">
        <v>2</v>
      </c>
      <c r="D7" s="34" t="s">
        <v>25</v>
      </c>
      <c r="E7" s="23">
        <v>25</v>
      </c>
      <c r="F7" s="52">
        <v>9438</v>
      </c>
      <c r="G7" s="27">
        <v>5</v>
      </c>
      <c r="H7" s="34" t="s">
        <v>29</v>
      </c>
      <c r="I7" s="23">
        <v>50</v>
      </c>
      <c r="J7" s="27"/>
      <c r="K7" s="27"/>
      <c r="L7" s="34"/>
      <c r="M7" s="11"/>
      <c r="N7" s="11"/>
    </row>
    <row r="8" spans="2:14" ht="13.5" customHeight="1" x14ac:dyDescent="0.35">
      <c r="B8" s="37">
        <v>9436</v>
      </c>
      <c r="C8" s="27">
        <v>3</v>
      </c>
      <c r="D8" s="34" t="s">
        <v>26</v>
      </c>
      <c r="E8" s="23">
        <v>25</v>
      </c>
      <c r="G8" s="27"/>
      <c r="H8" s="20"/>
      <c r="I8" s="11"/>
      <c r="J8" s="27"/>
      <c r="K8" s="27"/>
      <c r="L8" s="20"/>
      <c r="M8" s="11"/>
      <c r="N8" s="11"/>
    </row>
    <row r="9" spans="2:14" ht="12" customHeight="1" x14ac:dyDescent="0.25">
      <c r="B9" s="37">
        <v>7250</v>
      </c>
      <c r="C9" s="27">
        <v>6</v>
      </c>
      <c r="D9" s="34" t="s">
        <v>28</v>
      </c>
      <c r="E9" s="23">
        <v>25</v>
      </c>
      <c r="G9" s="27"/>
      <c r="H9" s="8"/>
      <c r="I9" s="11"/>
      <c r="J9" s="27"/>
      <c r="K9" s="27"/>
      <c r="L9" s="20"/>
      <c r="M9" s="11"/>
      <c r="N9" s="11"/>
    </row>
    <row r="10" spans="2:14" ht="12.75" customHeight="1" x14ac:dyDescent="0.25">
      <c r="B10" s="37">
        <v>4289</v>
      </c>
      <c r="C10" s="27">
        <v>21</v>
      </c>
      <c r="D10" s="34" t="s">
        <v>30</v>
      </c>
      <c r="E10" s="23">
        <v>25</v>
      </c>
      <c r="G10" s="27"/>
      <c r="H10" s="20"/>
      <c r="I10" s="11"/>
      <c r="J10" s="27"/>
      <c r="K10" s="27"/>
      <c r="L10" s="20"/>
      <c r="M10" s="11"/>
      <c r="N10" s="11"/>
    </row>
    <row r="11" spans="2:14" ht="12.75" customHeight="1" x14ac:dyDescent="0.25">
      <c r="B11" s="37">
        <v>7245</v>
      </c>
      <c r="C11" s="27">
        <v>23</v>
      </c>
      <c r="D11" s="34" t="s">
        <v>31</v>
      </c>
      <c r="E11" s="23">
        <v>25</v>
      </c>
      <c r="G11" s="27"/>
      <c r="H11" s="20"/>
      <c r="I11" s="11"/>
      <c r="J11" s="27"/>
      <c r="K11" s="27"/>
      <c r="L11" s="20"/>
      <c r="M11" s="11"/>
      <c r="N11" s="11"/>
    </row>
    <row r="12" spans="2:14" ht="7.5" customHeight="1" thickBot="1" x14ac:dyDescent="0.3">
      <c r="C12" s="27"/>
      <c r="D12" s="20"/>
      <c r="E12" s="11"/>
      <c r="G12" s="27"/>
      <c r="H12" s="20"/>
      <c r="I12" s="20"/>
      <c r="J12" s="27"/>
      <c r="K12" s="27"/>
      <c r="L12" s="20"/>
      <c r="M12" s="20"/>
      <c r="N12" s="11"/>
    </row>
    <row r="13" spans="2:14" ht="8.25" customHeight="1" thickBot="1" x14ac:dyDescent="0.3">
      <c r="B13" s="86" t="s">
        <v>84</v>
      </c>
      <c r="C13" s="87"/>
      <c r="D13" s="13" t="s">
        <v>22</v>
      </c>
      <c r="E13" s="22">
        <f>SUM(E14:E18)</f>
        <v>100</v>
      </c>
      <c r="G13" s="14"/>
      <c r="H13" s="13" t="s">
        <v>23</v>
      </c>
      <c r="I13" s="22">
        <f>SUM(I14:I17)</f>
        <v>50</v>
      </c>
      <c r="J13" s="26"/>
      <c r="K13" s="26"/>
      <c r="L13" s="13" t="s">
        <v>36</v>
      </c>
      <c r="M13" s="22">
        <f>SUM(M14:M17)</f>
        <v>25</v>
      </c>
      <c r="N13" s="15">
        <f>E13+I13+M13</f>
        <v>175</v>
      </c>
    </row>
    <row r="14" spans="2:14" ht="12" customHeight="1" x14ac:dyDescent="0.25">
      <c r="B14" s="37">
        <v>9439</v>
      </c>
      <c r="C14" s="27">
        <v>7</v>
      </c>
      <c r="D14" s="34" t="s">
        <v>32</v>
      </c>
      <c r="E14" s="23">
        <v>25</v>
      </c>
      <c r="F14" s="52">
        <v>9442</v>
      </c>
      <c r="G14" s="27">
        <v>10</v>
      </c>
      <c r="H14" s="34" t="s">
        <v>38</v>
      </c>
      <c r="I14" s="23">
        <v>50</v>
      </c>
      <c r="J14" s="52">
        <v>9443</v>
      </c>
      <c r="K14" s="27">
        <v>11</v>
      </c>
      <c r="L14" s="34" t="s">
        <v>34</v>
      </c>
      <c r="M14" s="23">
        <v>25</v>
      </c>
    </row>
    <row r="15" spans="2:14" ht="11.25" customHeight="1" x14ac:dyDescent="0.25">
      <c r="B15" s="37">
        <v>9440</v>
      </c>
      <c r="C15" s="27">
        <v>8</v>
      </c>
      <c r="D15" s="34" t="s">
        <v>66</v>
      </c>
      <c r="E15" s="23">
        <v>25</v>
      </c>
      <c r="F15" s="37"/>
      <c r="G15" s="27"/>
      <c r="H15" s="34"/>
      <c r="I15" s="34"/>
      <c r="K15" s="27"/>
      <c r="L15" s="34"/>
      <c r="M15" s="34"/>
    </row>
    <row r="16" spans="2:14" ht="12" customHeight="1" x14ac:dyDescent="0.25">
      <c r="B16" s="37">
        <v>9441</v>
      </c>
      <c r="C16" s="27">
        <v>9</v>
      </c>
      <c r="D16" s="34" t="s">
        <v>33</v>
      </c>
      <c r="E16" s="23">
        <v>25</v>
      </c>
      <c r="G16" s="27"/>
      <c r="H16" s="34"/>
      <c r="I16" s="34"/>
      <c r="K16" s="27"/>
      <c r="L16" s="34"/>
      <c r="M16" s="34"/>
    </row>
    <row r="17" spans="2:14" ht="11.25" customHeight="1" x14ac:dyDescent="0.25">
      <c r="B17" s="37">
        <v>9444</v>
      </c>
      <c r="C17" s="27">
        <v>12</v>
      </c>
      <c r="D17" s="34" t="s">
        <v>35</v>
      </c>
      <c r="E17" s="23">
        <v>25</v>
      </c>
      <c r="G17" s="54"/>
      <c r="H17" s="55"/>
      <c r="I17" s="54"/>
      <c r="K17" s="27"/>
      <c r="L17" s="34"/>
      <c r="M17" s="34"/>
    </row>
    <row r="18" spans="2:14" ht="6" customHeight="1" thickBot="1" x14ac:dyDescent="0.3">
      <c r="C18" s="27"/>
      <c r="D18" s="34"/>
      <c r="E18" s="11"/>
      <c r="G18" s="54"/>
      <c r="H18" s="55"/>
      <c r="I18" s="54"/>
      <c r="K18" s="27"/>
      <c r="L18" s="34"/>
      <c r="M18" s="34"/>
    </row>
    <row r="19" spans="2:14" ht="11.25" customHeight="1" thickBot="1" x14ac:dyDescent="0.3">
      <c r="B19" s="86" t="s">
        <v>85</v>
      </c>
      <c r="C19" s="87"/>
      <c r="D19" s="13" t="s">
        <v>22</v>
      </c>
      <c r="E19" s="22">
        <f>SUM(E20:E22)</f>
        <v>100</v>
      </c>
      <c r="G19" s="14"/>
      <c r="H19" s="13" t="s">
        <v>23</v>
      </c>
      <c r="I19" s="22">
        <f>SUM(I20:I23)</f>
        <v>50</v>
      </c>
      <c r="J19" s="26"/>
      <c r="K19" s="26"/>
      <c r="L19" s="13" t="s">
        <v>36</v>
      </c>
      <c r="M19" s="22">
        <f>SUM(M20:M23)</f>
        <v>125</v>
      </c>
      <c r="N19" s="15">
        <f>E19+I19+M19</f>
        <v>275</v>
      </c>
    </row>
    <row r="20" spans="2:14" ht="11.25" customHeight="1" x14ac:dyDescent="0.25">
      <c r="B20" s="37">
        <v>9445</v>
      </c>
      <c r="C20" s="27">
        <v>13</v>
      </c>
      <c r="D20" s="34" t="s">
        <v>39</v>
      </c>
      <c r="E20" s="23">
        <v>25</v>
      </c>
      <c r="F20" s="90">
        <v>9447</v>
      </c>
      <c r="G20" s="27">
        <v>15</v>
      </c>
      <c r="H20" s="34" t="s">
        <v>41</v>
      </c>
      <c r="I20" s="92">
        <v>25</v>
      </c>
      <c r="J20" s="52">
        <v>9451</v>
      </c>
      <c r="K20" s="27">
        <v>19</v>
      </c>
      <c r="L20" s="34" t="s">
        <v>67</v>
      </c>
      <c r="M20" s="23">
        <v>50</v>
      </c>
      <c r="N20" s="10"/>
    </row>
    <row r="21" spans="2:14" ht="11.25" customHeight="1" x14ac:dyDescent="0.25">
      <c r="B21" s="37">
        <v>9446</v>
      </c>
      <c r="C21" s="27">
        <v>14</v>
      </c>
      <c r="D21" s="34" t="s">
        <v>40</v>
      </c>
      <c r="E21" s="23">
        <v>25</v>
      </c>
      <c r="F21" s="91">
        <v>9552</v>
      </c>
      <c r="G21" s="27">
        <v>20</v>
      </c>
      <c r="H21" s="34" t="s">
        <v>83</v>
      </c>
      <c r="I21" s="92">
        <v>25</v>
      </c>
      <c r="J21" s="91">
        <v>9449</v>
      </c>
      <c r="K21" s="27">
        <v>17</v>
      </c>
      <c r="L21" s="34" t="s">
        <v>43</v>
      </c>
      <c r="M21" s="23">
        <v>25</v>
      </c>
      <c r="N21" s="10"/>
    </row>
    <row r="22" spans="2:14" ht="12" customHeight="1" x14ac:dyDescent="0.25">
      <c r="B22" s="37">
        <v>9450</v>
      </c>
      <c r="C22" s="27">
        <v>18</v>
      </c>
      <c r="D22" s="34" t="s">
        <v>65</v>
      </c>
      <c r="E22" s="23">
        <v>50</v>
      </c>
      <c r="G22" s="27"/>
      <c r="H22" s="34"/>
      <c r="I22" s="34"/>
      <c r="J22" s="91">
        <v>9448</v>
      </c>
      <c r="K22" s="27">
        <v>16</v>
      </c>
      <c r="L22" s="34" t="s">
        <v>42</v>
      </c>
      <c r="M22" s="23">
        <v>50</v>
      </c>
      <c r="N22" s="10"/>
    </row>
    <row r="23" spans="2:14" ht="7.5" customHeight="1" thickBot="1" x14ac:dyDescent="0.3">
      <c r="C23" s="20"/>
      <c r="D23" s="20"/>
      <c r="E23" s="20"/>
      <c r="G23" s="27"/>
      <c r="H23" s="20"/>
      <c r="I23" s="20"/>
      <c r="K23" s="27"/>
      <c r="L23" s="20"/>
      <c r="M23" s="20"/>
      <c r="N23" s="10"/>
    </row>
    <row r="24" spans="2:14" ht="8.25" customHeight="1" thickBot="1" x14ac:dyDescent="0.3">
      <c r="B24" s="86" t="s">
        <v>86</v>
      </c>
      <c r="C24" s="87"/>
      <c r="D24" s="13" t="s">
        <v>22</v>
      </c>
      <c r="E24" s="22">
        <f>SUM(E25:E28)</f>
        <v>50</v>
      </c>
      <c r="G24" s="14"/>
      <c r="H24" s="13" t="s">
        <v>23</v>
      </c>
      <c r="I24" s="22">
        <f>SUM(I25:I28)</f>
        <v>150</v>
      </c>
      <c r="K24" s="26"/>
      <c r="L24" s="13" t="s">
        <v>36</v>
      </c>
      <c r="M24" s="22">
        <f>SUM(M25:M28)</f>
        <v>150</v>
      </c>
      <c r="N24" s="15">
        <f>E24+I24+M24</f>
        <v>350</v>
      </c>
    </row>
    <row r="25" spans="2:14" ht="12" customHeight="1" x14ac:dyDescent="0.25">
      <c r="B25" s="37">
        <v>8628</v>
      </c>
      <c r="C25" s="27">
        <v>22</v>
      </c>
      <c r="D25" s="34" t="s">
        <v>44</v>
      </c>
      <c r="E25" s="23">
        <v>50</v>
      </c>
      <c r="F25" s="91">
        <v>9456</v>
      </c>
      <c r="G25" s="27">
        <v>27</v>
      </c>
      <c r="H25" s="35" t="s">
        <v>48</v>
      </c>
      <c r="I25" s="92">
        <v>50</v>
      </c>
      <c r="J25" s="91">
        <v>9453</v>
      </c>
      <c r="K25" s="27">
        <v>24</v>
      </c>
      <c r="L25" s="35" t="s">
        <v>45</v>
      </c>
      <c r="M25" s="23">
        <v>50</v>
      </c>
      <c r="N25" s="10"/>
    </row>
    <row r="26" spans="2:14" ht="12" customHeight="1" x14ac:dyDescent="0.25">
      <c r="B26" s="39"/>
      <c r="C26" s="47"/>
      <c r="D26" s="40"/>
      <c r="E26" s="11"/>
      <c r="F26" s="91">
        <v>9454</v>
      </c>
      <c r="G26" s="27">
        <v>25</v>
      </c>
      <c r="H26" s="35" t="s">
        <v>46</v>
      </c>
      <c r="I26" s="92">
        <v>50</v>
      </c>
      <c r="J26" s="52">
        <v>9455</v>
      </c>
      <c r="K26" s="27">
        <v>26</v>
      </c>
      <c r="L26" s="35" t="s">
        <v>47</v>
      </c>
      <c r="M26" s="23">
        <v>50</v>
      </c>
      <c r="N26" s="10"/>
    </row>
    <row r="27" spans="2:14" ht="12" customHeight="1" x14ac:dyDescent="0.25">
      <c r="C27" s="27"/>
      <c r="D27" s="34"/>
      <c r="E27" s="11"/>
      <c r="F27" s="91">
        <v>9459</v>
      </c>
      <c r="G27" s="27">
        <v>30</v>
      </c>
      <c r="H27" s="35" t="s">
        <v>51</v>
      </c>
      <c r="I27" s="92">
        <v>25</v>
      </c>
      <c r="J27" s="91">
        <v>9457</v>
      </c>
      <c r="K27" s="27">
        <v>28</v>
      </c>
      <c r="L27" s="35" t="s">
        <v>49</v>
      </c>
      <c r="M27" s="23">
        <v>25</v>
      </c>
      <c r="N27" s="10"/>
    </row>
    <row r="28" spans="2:14" ht="11.25" customHeight="1" x14ac:dyDescent="0.25">
      <c r="C28" s="20"/>
      <c r="D28" s="20"/>
      <c r="E28" s="11"/>
      <c r="F28" s="91">
        <v>9460</v>
      </c>
      <c r="G28" s="27">
        <v>31</v>
      </c>
      <c r="H28" s="35" t="s">
        <v>52</v>
      </c>
      <c r="I28" s="92">
        <v>25</v>
      </c>
      <c r="J28" s="91">
        <v>9458</v>
      </c>
      <c r="K28" s="27">
        <v>29</v>
      </c>
      <c r="L28" s="36" t="s">
        <v>50</v>
      </c>
      <c r="M28" s="23">
        <v>25</v>
      </c>
      <c r="N28" s="10"/>
    </row>
    <row r="29" spans="2:14" ht="7.5" customHeight="1" thickBot="1" x14ac:dyDescent="0.3">
      <c r="C29" s="20"/>
      <c r="D29" s="20"/>
      <c r="E29" s="20"/>
      <c r="G29" s="27"/>
      <c r="H29" s="20"/>
      <c r="I29" s="20"/>
      <c r="K29" s="27"/>
      <c r="L29" s="20"/>
      <c r="M29" s="20"/>
      <c r="N29" s="10"/>
    </row>
    <row r="30" spans="2:14" ht="11.25" customHeight="1" thickBot="1" x14ac:dyDescent="0.3">
      <c r="C30" s="12" t="s">
        <v>37</v>
      </c>
      <c r="D30" s="13" t="s">
        <v>22</v>
      </c>
      <c r="E30" s="22">
        <f>SUM(E31:E37)</f>
        <v>0</v>
      </c>
      <c r="G30" s="14"/>
      <c r="H30" s="13" t="s">
        <v>23</v>
      </c>
      <c r="I30" s="22">
        <f>SUM(I31:I37)</f>
        <v>50</v>
      </c>
      <c r="K30" s="26"/>
      <c r="L30" s="13" t="s">
        <v>36</v>
      </c>
      <c r="M30" s="22">
        <f>SUM(M31:M37)</f>
        <v>100</v>
      </c>
      <c r="N30" s="15">
        <f>E30+I30+M30</f>
        <v>150</v>
      </c>
    </row>
    <row r="31" spans="2:14" ht="20.25" customHeight="1" x14ac:dyDescent="0.25">
      <c r="C31" s="20"/>
      <c r="D31" s="20"/>
      <c r="E31" s="11"/>
      <c r="F31" s="68">
        <v>9485</v>
      </c>
      <c r="G31" s="47">
        <v>44</v>
      </c>
      <c r="H31" s="65" t="s">
        <v>53</v>
      </c>
      <c r="I31" s="23">
        <v>25</v>
      </c>
      <c r="J31" s="52">
        <v>9487</v>
      </c>
      <c r="K31" s="47">
        <v>46</v>
      </c>
      <c r="L31" s="69" t="s">
        <v>57</v>
      </c>
      <c r="M31" s="23">
        <v>25</v>
      </c>
      <c r="N31" s="20"/>
    </row>
    <row r="32" spans="2:14" ht="12" customHeight="1" x14ac:dyDescent="0.25">
      <c r="C32" s="20"/>
      <c r="D32" s="20"/>
      <c r="E32" s="11"/>
      <c r="F32" s="47">
        <v>9497</v>
      </c>
      <c r="G32" s="47" t="s">
        <v>70</v>
      </c>
      <c r="H32" s="64" t="s">
        <v>54</v>
      </c>
      <c r="I32" s="11"/>
      <c r="J32" s="52">
        <v>9499</v>
      </c>
      <c r="K32" s="47" t="s">
        <v>75</v>
      </c>
      <c r="L32" s="69" t="s">
        <v>58</v>
      </c>
      <c r="M32" s="11"/>
      <c r="N32" s="20"/>
    </row>
    <row r="33" spans="3:15" ht="21" customHeight="1" x14ac:dyDescent="0.25">
      <c r="C33" s="20"/>
      <c r="D33" s="24"/>
      <c r="E33" s="11"/>
      <c r="F33" s="68">
        <v>9486</v>
      </c>
      <c r="G33" s="68">
        <v>45</v>
      </c>
      <c r="H33" s="67" t="s">
        <v>55</v>
      </c>
      <c r="I33" s="23">
        <v>25</v>
      </c>
      <c r="J33" s="52">
        <v>9488</v>
      </c>
      <c r="K33" s="47">
        <v>47</v>
      </c>
      <c r="L33" s="69" t="s">
        <v>59</v>
      </c>
      <c r="M33" s="23">
        <v>25</v>
      </c>
      <c r="N33" s="20"/>
    </row>
    <row r="34" spans="3:15" ht="13.5" customHeight="1" x14ac:dyDescent="0.25">
      <c r="C34" s="20"/>
      <c r="D34" s="20"/>
      <c r="E34" s="11"/>
      <c r="F34" s="68">
        <v>9498</v>
      </c>
      <c r="G34" s="47" t="s">
        <v>71</v>
      </c>
      <c r="H34" s="40" t="s">
        <v>56</v>
      </c>
      <c r="I34" s="11"/>
      <c r="J34" s="52">
        <v>9500</v>
      </c>
      <c r="K34" s="70" t="s">
        <v>72</v>
      </c>
      <c r="L34" s="69" t="s">
        <v>60</v>
      </c>
      <c r="M34" s="11"/>
      <c r="N34" s="20"/>
    </row>
    <row r="35" spans="3:15" ht="11.25" customHeight="1" x14ac:dyDescent="0.25">
      <c r="C35" s="20"/>
      <c r="D35" s="20"/>
      <c r="E35" s="11"/>
      <c r="F35" s="27"/>
      <c r="G35" s="27"/>
      <c r="H35" s="20"/>
      <c r="I35" s="11"/>
      <c r="J35" s="52">
        <v>9489</v>
      </c>
      <c r="K35" s="70">
        <v>48</v>
      </c>
      <c r="L35" s="69" t="s">
        <v>61</v>
      </c>
      <c r="M35" s="23">
        <v>25</v>
      </c>
      <c r="N35" s="20"/>
    </row>
    <row r="36" spans="3:15" ht="11.25" customHeight="1" x14ac:dyDescent="0.25">
      <c r="C36" s="20"/>
      <c r="D36" s="20"/>
      <c r="E36" s="11"/>
      <c r="G36" s="27"/>
      <c r="H36" s="35"/>
      <c r="I36" s="20"/>
      <c r="J36" s="52">
        <v>9501</v>
      </c>
      <c r="K36" s="70" t="s">
        <v>73</v>
      </c>
      <c r="L36" s="66" t="s">
        <v>62</v>
      </c>
      <c r="M36" s="25"/>
      <c r="N36" s="20"/>
    </row>
    <row r="37" spans="3:15" ht="11.25" customHeight="1" x14ac:dyDescent="0.25">
      <c r="C37" s="20"/>
      <c r="D37" s="20"/>
      <c r="E37" s="11"/>
      <c r="G37" s="27"/>
      <c r="H37" s="36"/>
      <c r="I37" s="20"/>
      <c r="J37" s="52">
        <v>9490</v>
      </c>
      <c r="K37" s="47">
        <v>49</v>
      </c>
      <c r="L37" s="64" t="s">
        <v>63</v>
      </c>
      <c r="M37" s="23">
        <v>25</v>
      </c>
      <c r="N37" s="20"/>
    </row>
    <row r="38" spans="3:15" ht="18" customHeight="1" x14ac:dyDescent="0.25">
      <c r="C38" s="16"/>
      <c r="D38" s="16"/>
      <c r="E38" s="31"/>
      <c r="F38" s="38"/>
      <c r="G38" s="32"/>
      <c r="H38" s="33"/>
      <c r="I38" s="16"/>
      <c r="J38" s="52">
        <v>9502</v>
      </c>
      <c r="K38" s="38" t="s">
        <v>74</v>
      </c>
      <c r="L38" s="71" t="s">
        <v>64</v>
      </c>
      <c r="M38" s="39"/>
      <c r="N38" s="37"/>
      <c r="O38" s="37"/>
    </row>
    <row r="39" spans="3:15" x14ac:dyDescent="0.25">
      <c r="C39" s="56">
        <v>150</v>
      </c>
      <c r="D39" s="57" t="s">
        <v>78</v>
      </c>
      <c r="K39" s="32"/>
      <c r="L39" s="16"/>
    </row>
    <row r="40" spans="3:15" x14ac:dyDescent="0.25">
      <c r="C40" s="93"/>
      <c r="D40" s="57" t="s">
        <v>92</v>
      </c>
    </row>
  </sheetData>
  <mergeCells count="6">
    <mergeCell ref="B24:C24"/>
    <mergeCell ref="C2:N2"/>
    <mergeCell ref="C3:N3"/>
    <mergeCell ref="B5:C5"/>
    <mergeCell ref="B13:C13"/>
    <mergeCell ref="B19:C19"/>
  </mergeCells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2021-07-15T13:17:53Z</cp:lastPrinted>
  <dcterms:created xsi:type="dcterms:W3CDTF">2016-06-06T11:14:26Z</dcterms:created>
  <dcterms:modified xsi:type="dcterms:W3CDTF">2022-09-23T18:09:57Z</dcterms:modified>
</cp:coreProperties>
</file>