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Plano Geral" sheetId="1" r:id="rId1"/>
    <sheet name="FTecn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E18" i="1" l="1"/>
  <c r="H5" i="2"/>
  <c r="D5" i="2"/>
  <c r="M5" i="2" l="1"/>
  <c r="O23" i="1"/>
  <c r="L23" i="1"/>
  <c r="I23" i="1"/>
  <c r="E23" i="1"/>
  <c r="H10" i="2" l="1"/>
  <c r="M10" i="2" s="1"/>
  <c r="E20" i="1" l="1"/>
  <c r="D16" i="2" l="1"/>
  <c r="L16" i="2" l="1"/>
  <c r="H16" i="2" l="1"/>
  <c r="M22" i="1" l="1"/>
  <c r="L15" i="1" l="1"/>
  <c r="M15" i="1"/>
  <c r="O15" i="1" s="1"/>
  <c r="I15" i="1"/>
  <c r="E15" i="1"/>
  <c r="M11" i="1"/>
  <c r="M12" i="1"/>
  <c r="M13" i="1"/>
  <c r="M14" i="1"/>
  <c r="M16" i="1"/>
  <c r="M17" i="1"/>
  <c r="M18" i="1"/>
  <c r="M19" i="1"/>
  <c r="M20" i="1"/>
  <c r="M21" i="1"/>
  <c r="M10" i="1"/>
  <c r="N11" i="1"/>
  <c r="N12" i="1"/>
  <c r="N13" i="1"/>
  <c r="N14" i="1"/>
  <c r="N16" i="1"/>
  <c r="N17" i="1"/>
  <c r="N18" i="1"/>
  <c r="N19" i="1"/>
  <c r="N20" i="1"/>
  <c r="N21" i="1"/>
  <c r="N22" i="1"/>
  <c r="O22" i="1" s="1"/>
  <c r="N10" i="1"/>
  <c r="L19" i="1"/>
  <c r="L20" i="1"/>
  <c r="L21" i="1"/>
  <c r="L18" i="1"/>
  <c r="I18" i="1"/>
  <c r="I19" i="1"/>
  <c r="I20" i="1"/>
  <c r="I21" i="1"/>
  <c r="I17" i="1"/>
  <c r="E22" i="1"/>
  <c r="E19" i="1"/>
  <c r="E21" i="1"/>
  <c r="E17" i="1"/>
  <c r="I22" i="1"/>
  <c r="L22" i="1"/>
  <c r="L17" i="1"/>
  <c r="L16" i="1"/>
  <c r="L14" i="1"/>
  <c r="L13" i="1"/>
  <c r="L12" i="1"/>
  <c r="L11" i="1"/>
  <c r="L10" i="1"/>
  <c r="I16" i="1"/>
  <c r="I14" i="1"/>
  <c r="I13" i="1"/>
  <c r="I12" i="1"/>
  <c r="I11" i="1"/>
  <c r="I10" i="1"/>
  <c r="E11" i="1"/>
  <c r="E12" i="1"/>
  <c r="E13" i="1"/>
  <c r="E14" i="1"/>
  <c r="E16" i="1"/>
  <c r="E10" i="1"/>
  <c r="K26" i="1"/>
  <c r="J26" i="1"/>
  <c r="H26" i="1"/>
  <c r="G26" i="1"/>
  <c r="D26" i="1"/>
  <c r="O18" i="1" l="1"/>
  <c r="P10" i="1"/>
  <c r="P15" i="1"/>
  <c r="O16" i="1"/>
  <c r="O13" i="1"/>
  <c r="O11" i="1"/>
  <c r="P18" i="1"/>
  <c r="N26" i="1"/>
  <c r="O21" i="1"/>
  <c r="O17" i="1"/>
  <c r="O14" i="1"/>
  <c r="O12" i="1"/>
  <c r="O20" i="1"/>
  <c r="O19" i="1"/>
  <c r="L26" i="1"/>
  <c r="O10" i="1"/>
  <c r="I26" i="1"/>
  <c r="L14" i="2"/>
  <c r="M14" i="2" s="1"/>
  <c r="E26" i="1"/>
  <c r="C26" i="1"/>
  <c r="O26" i="1" l="1"/>
  <c r="M26" i="1"/>
  <c r="M16" i="2"/>
</calcChain>
</file>

<file path=xl/sharedStrings.xml><?xml version="1.0" encoding="utf-8"?>
<sst xmlns="http://schemas.openxmlformats.org/spreadsheetml/2006/main" count="93" uniqueCount="69">
  <si>
    <t>DISCIPLINAS</t>
  </si>
  <si>
    <t>1.º ANO</t>
  </si>
  <si>
    <t>2.º ANO</t>
  </si>
  <si>
    <t>3.º ANO</t>
  </si>
  <si>
    <t>TOTAL</t>
  </si>
  <si>
    <t>Horas de Formação</t>
  </si>
  <si>
    <t>Plano Curricular</t>
  </si>
  <si>
    <t>Desdobra-mentos</t>
  </si>
  <si>
    <t>Total</t>
  </si>
  <si>
    <t>FCT</t>
  </si>
  <si>
    <t>Português</t>
  </si>
  <si>
    <t>Língua estrangeira I ou II</t>
  </si>
  <si>
    <t>Área de integração</t>
  </si>
  <si>
    <t xml:space="preserve">Tec. Inf. e Comunicação </t>
  </si>
  <si>
    <t>Ed. Física</t>
  </si>
  <si>
    <t>Psicologia</t>
  </si>
  <si>
    <t>Matemática</t>
  </si>
  <si>
    <t>GC</t>
  </si>
  <si>
    <t>TA</t>
  </si>
  <si>
    <t>horas</t>
  </si>
  <si>
    <t>Disc</t>
  </si>
  <si>
    <t>TOTAL Comp Form</t>
  </si>
  <si>
    <t>Economia</t>
  </si>
  <si>
    <t>Tecnologia Alimentar</t>
  </si>
  <si>
    <t>Gestão e Controle</t>
  </si>
  <si>
    <t>CARGA HORÁRIA DA FORMAÇÃO TECNOLÓGICA</t>
  </si>
  <si>
    <t>1º ano</t>
  </si>
  <si>
    <t>2º ano</t>
  </si>
  <si>
    <t>3º ano</t>
  </si>
  <si>
    <t>L EAp.</t>
  </si>
  <si>
    <t>Serviço de Cozinha /Pastelaria</t>
  </si>
  <si>
    <t>SCP</t>
  </si>
  <si>
    <t xml:space="preserve">Língua Estrangeira Aplicada </t>
  </si>
  <si>
    <t>Língua Inglesa  na Produção  de Cozinha/Pastelaria</t>
  </si>
  <si>
    <t>O setor do turismo em Portugal</t>
  </si>
  <si>
    <t>Normas de segurança e saúde no trabalho em restauração</t>
  </si>
  <si>
    <t>Qualidade e higiene alimentar em restauração</t>
  </si>
  <si>
    <t>Nutrição e dietética</t>
  </si>
  <si>
    <t>Atuação em situações de emergência
em contexto de hotelaria e
restauração</t>
  </si>
  <si>
    <t>Colaboração e trabalho em equipa em turismo</t>
  </si>
  <si>
    <t>Turismo inclusivo: conceitos e princípios</t>
  </si>
  <si>
    <t>A atividade profissional de Técnico/a de Cozinha/Pastelaria</t>
  </si>
  <si>
    <t>Educação Moral e Religiosa a)</t>
  </si>
  <si>
    <t>a) disciplina de frequência facultativa</t>
  </si>
  <si>
    <t>Planeamento e organização da produção de cozinha</t>
  </si>
  <si>
    <t>Coordenação de equipas de trabalho em restauração</t>
  </si>
  <si>
    <t>Planeamento e confeção de massas base, fundos e molhos de cozinha</t>
  </si>
  <si>
    <t>Planeamento e confeção de massas base, recheios, cremes e molhos de pastelaria</t>
  </si>
  <si>
    <t>Planeamento e confeção de pastelaria de sobremesa</t>
  </si>
  <si>
    <t>Planeamento e confeção de sopas, cremes e aveludados</t>
  </si>
  <si>
    <t>Planeamento e confeção de carnes, aves e caça</t>
  </si>
  <si>
    <t>Planeamento e confeção de peixes e mariscos</t>
  </si>
  <si>
    <t>Planeamento e confeção de cozinha tradicional portuguesa</t>
  </si>
  <si>
    <t>Planeamento e confeção de pastelaria e doçaria tradicional portuguesa</t>
  </si>
  <si>
    <t>Planeamento e confeção de cozinha internacional</t>
  </si>
  <si>
    <t>Planeamento e confeção de pastelaria internacional</t>
  </si>
  <si>
    <t>Planeamento e confeção de iguarias das novas tendências de cozinha</t>
  </si>
  <si>
    <t>Planeamento e confeção de entradas sólidas e acepipes</t>
  </si>
  <si>
    <t>Técnicas de comunicação e interação interpessoal em turismo</t>
  </si>
  <si>
    <t>Comunicar e interagir  em Língua francesa na produção de Cozinha/Pastelaria</t>
  </si>
  <si>
    <t>Planeamento e execução de serviços especiais de cozinha</t>
  </si>
  <si>
    <t>2021/2022</t>
  </si>
  <si>
    <t>2022/2023</t>
  </si>
  <si>
    <t>Desenvolvimento pessoal e técnicas de procura de emprego</t>
  </si>
  <si>
    <t>Qualidade em Restaração</t>
  </si>
  <si>
    <t>Gestão de stocks</t>
  </si>
  <si>
    <t>Curso Profissional de Técnico/a de Cozinha/Pastelaria 2021-2024</t>
  </si>
  <si>
    <t>2023/2024</t>
  </si>
  <si>
    <t xml:space="preserve">FCT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</si>
</sst>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6"/>
      <name val="Arial"/>
      <family val="2"/>
    </font>
    <font>
      <sz val="8"/>
      <color rgb="FF00B050"/>
      <name val="Calibri"/>
      <family val="2"/>
      <scheme val="minor"/>
    </font>
    <font>
      <sz val="7"/>
      <color theme="1"/>
      <name val="Arial"/>
      <family val="2"/>
    </font>
    <font>
      <sz val="7"/>
      <color rgb="FF00B05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5"/>
      <color theme="1"/>
      <name val="Arial"/>
      <family val="2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/>
    <xf numFmtId="0" fontId="2" fillId="5" borderId="2" xfId="1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7" borderId="6" xfId="0" applyFont="1" applyFill="1" applyBorder="1" applyAlignment="1">
      <alignment horizontal="center" vertical="center"/>
    </xf>
    <xf numFmtId="0" fontId="0" fillId="7" borderId="0" xfId="0" applyFill="1"/>
    <xf numFmtId="0" fontId="2" fillId="7" borderId="0" xfId="0" applyFont="1" applyFill="1"/>
    <xf numFmtId="0" fontId="9" fillId="7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8" borderId="2" xfId="1" applyFont="1" applyFill="1" applyBorder="1" applyAlignment="1">
      <alignment horizontal="center"/>
    </xf>
    <xf numFmtId="0" fontId="2" fillId="5" borderId="2" xfId="1" applyFont="1" applyFill="1" applyBorder="1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2" fillId="9" borderId="2" xfId="1" applyFont="1" applyFill="1" applyBorder="1" applyAlignment="1" applyProtection="1">
      <alignment horizontal="center"/>
    </xf>
    <xf numFmtId="0" fontId="2" fillId="9" borderId="2" xfId="1" applyFont="1" applyFill="1" applyBorder="1" applyAlignment="1">
      <alignment horizontal="center"/>
    </xf>
    <xf numFmtId="0" fontId="2" fillId="9" borderId="2" xfId="1" applyFont="1" applyFill="1" applyBorder="1"/>
    <xf numFmtId="0" fontId="2" fillId="10" borderId="2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7" borderId="0" xfId="0" applyFill="1" applyAlignment="1">
      <alignment horizontal="right"/>
    </xf>
    <xf numFmtId="0" fontId="11" fillId="7" borderId="0" xfId="0" applyFont="1" applyFill="1"/>
    <xf numFmtId="0" fontId="13" fillId="7" borderId="0" xfId="0" applyFont="1" applyFill="1"/>
    <xf numFmtId="0" fontId="8" fillId="7" borderId="0" xfId="0" applyFont="1" applyFill="1" applyAlignment="1">
      <alignment horizontal="right"/>
    </xf>
    <xf numFmtId="0" fontId="1" fillId="9" borderId="2" xfId="1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7" borderId="0" xfId="0" applyFont="1" applyFill="1" applyAlignment="1">
      <alignment horizontal="right"/>
    </xf>
    <xf numFmtId="0" fontId="1" fillId="5" borderId="2" xfId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14" fillId="0" borderId="0" xfId="0" applyFont="1" applyFill="1" applyAlignment="1">
      <alignment horizontal="right"/>
    </xf>
    <xf numFmtId="0" fontId="0" fillId="9" borderId="3" xfId="0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4" fillId="7" borderId="0" xfId="0" applyFont="1" applyFill="1" applyAlignment="1">
      <alignment horizontal="right" vertical="center"/>
    </xf>
    <xf numFmtId="0" fontId="8" fillId="7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/>
    <xf numFmtId="0" fontId="17" fillId="7" borderId="0" xfId="0" applyFont="1" applyFill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" fillId="12" borderId="2" xfId="1" applyFont="1" applyFill="1" applyBorder="1" applyAlignment="1">
      <alignment horizontal="center"/>
    </xf>
    <xf numFmtId="0" fontId="1" fillId="3" borderId="2" xfId="1" applyFont="1" applyFill="1" applyBorder="1"/>
    <xf numFmtId="0" fontId="1" fillId="8" borderId="2" xfId="1" applyFont="1" applyFill="1" applyBorder="1" applyAlignment="1">
      <alignment horizontal="center"/>
    </xf>
    <xf numFmtId="0" fontId="5" fillId="0" borderId="0" xfId="1" applyFont="1" applyBorder="1"/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9" fillId="7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Euro" xfId="2"/>
    <cellStyle name="Normal" xfId="0" builtinId="0"/>
    <cellStyle name="Normal 2" xfId="1"/>
    <cellStyle name="Percentagem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8"/>
  <sheetViews>
    <sheetView tabSelected="1" topLeftCell="A3" zoomScale="110" zoomScaleNormal="110" workbookViewId="0">
      <selection activeCell="G34" sqref="G34"/>
    </sheetView>
  </sheetViews>
  <sheetFormatPr defaultRowHeight="15" x14ac:dyDescent="0.25"/>
  <cols>
    <col min="1" max="1" width="3.140625" customWidth="1"/>
    <col min="2" max="2" width="33.140625" customWidth="1"/>
    <col min="3" max="3" width="6.42578125" customWidth="1"/>
    <col min="4" max="5" width="6.5703125" customWidth="1"/>
    <col min="6" max="6" width="9.140625" hidden="1" customWidth="1"/>
    <col min="7" max="7" width="6.7109375" customWidth="1"/>
    <col min="8" max="9" width="6.28515625" customWidth="1"/>
    <col min="10" max="10" width="6.42578125" customWidth="1"/>
    <col min="11" max="11" width="6.140625" customWidth="1"/>
    <col min="12" max="12" width="6.28515625" customWidth="1"/>
    <col min="13" max="13" width="7.28515625" customWidth="1"/>
    <col min="14" max="14" width="6.7109375" customWidth="1"/>
    <col min="15" max="15" width="7.140625" customWidth="1"/>
    <col min="16" max="16" width="6.28515625" customWidth="1"/>
  </cols>
  <sheetData>
    <row r="3" spans="2:16" x14ac:dyDescent="0.25">
      <c r="B3" s="99" t="s">
        <v>66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5"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2"/>
    </row>
    <row r="5" spans="2:16" x14ac:dyDescent="0.25">
      <c r="B5" s="103" t="s">
        <v>0</v>
      </c>
      <c r="C5" s="104" t="s">
        <v>1</v>
      </c>
      <c r="D5" s="104"/>
      <c r="E5" s="104"/>
      <c r="F5" s="104"/>
      <c r="G5" s="104" t="s">
        <v>2</v>
      </c>
      <c r="H5" s="104"/>
      <c r="I5" s="104"/>
      <c r="J5" s="104" t="s">
        <v>3</v>
      </c>
      <c r="K5" s="104"/>
      <c r="L5" s="104"/>
      <c r="M5" s="104" t="s">
        <v>4</v>
      </c>
      <c r="N5" s="104"/>
      <c r="O5" s="104"/>
      <c r="P5" s="96" t="s">
        <v>21</v>
      </c>
    </row>
    <row r="6" spans="2:16" x14ac:dyDescent="0.25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97"/>
    </row>
    <row r="7" spans="2:16" x14ac:dyDescent="0.25">
      <c r="B7" s="103"/>
      <c r="C7" s="105" t="s">
        <v>5</v>
      </c>
      <c r="D7" s="105"/>
      <c r="E7" s="105"/>
      <c r="F7" s="105"/>
      <c r="G7" s="105" t="s">
        <v>5</v>
      </c>
      <c r="H7" s="105"/>
      <c r="I7" s="105"/>
      <c r="J7" s="105" t="s">
        <v>5</v>
      </c>
      <c r="K7" s="105"/>
      <c r="L7" s="105"/>
      <c r="M7" s="105" t="s">
        <v>5</v>
      </c>
      <c r="N7" s="105"/>
      <c r="O7" s="105"/>
      <c r="P7" s="97"/>
    </row>
    <row r="8" spans="2:16" x14ac:dyDescent="0.25">
      <c r="B8" s="103"/>
      <c r="C8" s="106" t="s">
        <v>6</v>
      </c>
      <c r="D8" s="106" t="s">
        <v>7</v>
      </c>
      <c r="E8" s="107" t="s">
        <v>8</v>
      </c>
      <c r="F8" s="107" t="s">
        <v>9</v>
      </c>
      <c r="G8" s="106" t="s">
        <v>6</v>
      </c>
      <c r="H8" s="106" t="s">
        <v>7</v>
      </c>
      <c r="I8" s="107" t="s">
        <v>8</v>
      </c>
      <c r="J8" s="106" t="s">
        <v>6</v>
      </c>
      <c r="K8" s="106" t="s">
        <v>7</v>
      </c>
      <c r="L8" s="107" t="s">
        <v>8</v>
      </c>
      <c r="M8" s="106" t="s">
        <v>6</v>
      </c>
      <c r="N8" s="106" t="s">
        <v>7</v>
      </c>
      <c r="O8" s="107" t="s">
        <v>8</v>
      </c>
      <c r="P8" s="97"/>
    </row>
    <row r="9" spans="2:16" x14ac:dyDescent="0.25">
      <c r="B9" s="103"/>
      <c r="C9" s="106"/>
      <c r="D9" s="106"/>
      <c r="E9" s="107"/>
      <c r="F9" s="107"/>
      <c r="G9" s="106"/>
      <c r="H9" s="106"/>
      <c r="I9" s="107"/>
      <c r="J9" s="106"/>
      <c r="K9" s="106"/>
      <c r="L9" s="107"/>
      <c r="M9" s="106"/>
      <c r="N9" s="106"/>
      <c r="O9" s="107"/>
      <c r="P9" s="98"/>
    </row>
    <row r="10" spans="2:16" x14ac:dyDescent="0.25">
      <c r="B10" s="8" t="s">
        <v>10</v>
      </c>
      <c r="C10" s="8">
        <v>107</v>
      </c>
      <c r="D10" s="8">
        <v>0</v>
      </c>
      <c r="E10" s="34">
        <f>C10</f>
        <v>107</v>
      </c>
      <c r="F10" s="7"/>
      <c r="G10" s="8">
        <v>105</v>
      </c>
      <c r="H10" s="8">
        <v>0</v>
      </c>
      <c r="I10" s="34">
        <f>G10</f>
        <v>105</v>
      </c>
      <c r="J10" s="8">
        <v>108</v>
      </c>
      <c r="K10" s="8">
        <v>0</v>
      </c>
      <c r="L10" s="34">
        <f>J10</f>
        <v>108</v>
      </c>
      <c r="M10" s="28">
        <f>C10+G10+J10</f>
        <v>320</v>
      </c>
      <c r="N10" s="28">
        <f>D10+H10+K10</f>
        <v>0</v>
      </c>
      <c r="O10" s="28">
        <f>M10+N10</f>
        <v>320</v>
      </c>
      <c r="P10" s="93">
        <f>SUM(M10:M14)</f>
        <v>1000</v>
      </c>
    </row>
    <row r="11" spans="2:16" x14ac:dyDescent="0.25">
      <c r="B11" s="8" t="s">
        <v>11</v>
      </c>
      <c r="C11" s="8">
        <v>75</v>
      </c>
      <c r="D11" s="8">
        <v>0</v>
      </c>
      <c r="E11" s="34">
        <f t="shared" ref="E11:E16" si="0">C11</f>
        <v>75</v>
      </c>
      <c r="F11" s="7"/>
      <c r="G11" s="8">
        <v>73</v>
      </c>
      <c r="H11" s="8">
        <v>0</v>
      </c>
      <c r="I11" s="34">
        <f t="shared" ref="I11:I23" si="1">G11</f>
        <v>73</v>
      </c>
      <c r="J11" s="8">
        <v>72</v>
      </c>
      <c r="K11" s="8">
        <v>0</v>
      </c>
      <c r="L11" s="34">
        <f t="shared" ref="L11:L23" si="2">J11</f>
        <v>72</v>
      </c>
      <c r="M11" s="28">
        <f t="shared" ref="M11:M22" si="3">C11+G11+J11</f>
        <v>220</v>
      </c>
      <c r="N11" s="28">
        <f t="shared" ref="N11:N22" si="4">D11+H11+K11</f>
        <v>0</v>
      </c>
      <c r="O11" s="28">
        <f t="shared" ref="O11:O23" si="5">M11+N11</f>
        <v>220</v>
      </c>
      <c r="P11" s="94"/>
    </row>
    <row r="12" spans="2:16" x14ac:dyDescent="0.25">
      <c r="B12" s="8" t="s">
        <v>12</v>
      </c>
      <c r="C12" s="8">
        <v>74</v>
      </c>
      <c r="D12" s="8">
        <v>0</v>
      </c>
      <c r="E12" s="34">
        <f t="shared" si="0"/>
        <v>74</v>
      </c>
      <c r="F12" s="7"/>
      <c r="G12" s="8">
        <v>74</v>
      </c>
      <c r="H12" s="8">
        <v>0</v>
      </c>
      <c r="I12" s="34">
        <f t="shared" si="1"/>
        <v>74</v>
      </c>
      <c r="J12" s="8">
        <v>72</v>
      </c>
      <c r="K12" s="8">
        <v>0</v>
      </c>
      <c r="L12" s="34">
        <f t="shared" si="2"/>
        <v>72</v>
      </c>
      <c r="M12" s="28">
        <f t="shared" si="3"/>
        <v>220</v>
      </c>
      <c r="N12" s="28">
        <f t="shared" si="4"/>
        <v>0</v>
      </c>
      <c r="O12" s="28">
        <f t="shared" si="5"/>
        <v>220</v>
      </c>
      <c r="P12" s="94"/>
    </row>
    <row r="13" spans="2:16" x14ac:dyDescent="0.25">
      <c r="B13" s="8" t="s">
        <v>13</v>
      </c>
      <c r="C13" s="8">
        <v>100</v>
      </c>
      <c r="D13" s="8">
        <v>0</v>
      </c>
      <c r="E13" s="34">
        <f t="shared" si="0"/>
        <v>100</v>
      </c>
      <c r="F13" s="7"/>
      <c r="G13" s="8">
        <v>0</v>
      </c>
      <c r="H13" s="8">
        <v>0</v>
      </c>
      <c r="I13" s="34">
        <f t="shared" si="1"/>
        <v>0</v>
      </c>
      <c r="J13" s="8">
        <v>0</v>
      </c>
      <c r="K13" s="8">
        <v>0</v>
      </c>
      <c r="L13" s="34">
        <f t="shared" si="2"/>
        <v>0</v>
      </c>
      <c r="M13" s="28">
        <f t="shared" si="3"/>
        <v>100</v>
      </c>
      <c r="N13" s="28">
        <f t="shared" si="4"/>
        <v>0</v>
      </c>
      <c r="O13" s="28">
        <f t="shared" si="5"/>
        <v>100</v>
      </c>
      <c r="P13" s="94"/>
    </row>
    <row r="14" spans="2:16" x14ac:dyDescent="0.25">
      <c r="B14" s="8" t="s">
        <v>14</v>
      </c>
      <c r="C14" s="8">
        <v>50</v>
      </c>
      <c r="D14" s="8">
        <v>0</v>
      </c>
      <c r="E14" s="34">
        <f t="shared" si="0"/>
        <v>50</v>
      </c>
      <c r="F14" s="7"/>
      <c r="G14" s="8">
        <v>45</v>
      </c>
      <c r="H14" s="8">
        <v>0</v>
      </c>
      <c r="I14" s="34">
        <f t="shared" si="1"/>
        <v>45</v>
      </c>
      <c r="J14" s="8">
        <v>45</v>
      </c>
      <c r="K14" s="8">
        <v>0</v>
      </c>
      <c r="L14" s="34">
        <f t="shared" si="2"/>
        <v>45</v>
      </c>
      <c r="M14" s="28">
        <f t="shared" si="3"/>
        <v>140</v>
      </c>
      <c r="N14" s="28">
        <f t="shared" si="4"/>
        <v>0</v>
      </c>
      <c r="O14" s="28">
        <f t="shared" si="5"/>
        <v>140</v>
      </c>
      <c r="P14" s="95"/>
    </row>
    <row r="15" spans="2:16" x14ac:dyDescent="0.25">
      <c r="B15" s="32" t="s">
        <v>15</v>
      </c>
      <c r="C15" s="32">
        <v>100</v>
      </c>
      <c r="D15" s="32">
        <v>0</v>
      </c>
      <c r="E15" s="34">
        <f t="shared" si="0"/>
        <v>100</v>
      </c>
      <c r="F15" s="33"/>
      <c r="G15" s="32">
        <v>0</v>
      </c>
      <c r="H15" s="32">
        <v>0</v>
      </c>
      <c r="I15" s="34">
        <f t="shared" si="1"/>
        <v>0</v>
      </c>
      <c r="J15" s="32">
        <v>0</v>
      </c>
      <c r="K15" s="32">
        <v>0</v>
      </c>
      <c r="L15" s="34">
        <f t="shared" si="2"/>
        <v>0</v>
      </c>
      <c r="M15" s="32">
        <f t="shared" si="3"/>
        <v>100</v>
      </c>
      <c r="N15" s="32">
        <v>0</v>
      </c>
      <c r="O15" s="32">
        <f t="shared" si="5"/>
        <v>100</v>
      </c>
      <c r="P15" s="100">
        <f>SUM(M15:M17)</f>
        <v>500</v>
      </c>
    </row>
    <row r="16" spans="2:16" x14ac:dyDescent="0.25">
      <c r="B16" s="31" t="s">
        <v>22</v>
      </c>
      <c r="C16" s="32">
        <v>100</v>
      </c>
      <c r="D16" s="32">
        <v>0</v>
      </c>
      <c r="E16" s="34">
        <f t="shared" si="0"/>
        <v>100</v>
      </c>
      <c r="F16" s="7"/>
      <c r="G16" s="32">
        <v>100</v>
      </c>
      <c r="H16" s="32">
        <v>0</v>
      </c>
      <c r="I16" s="34">
        <f t="shared" si="1"/>
        <v>100</v>
      </c>
      <c r="J16" s="32">
        <v>0</v>
      </c>
      <c r="K16" s="32">
        <v>0</v>
      </c>
      <c r="L16" s="34">
        <f t="shared" si="2"/>
        <v>0</v>
      </c>
      <c r="M16" s="32">
        <f t="shared" si="3"/>
        <v>200</v>
      </c>
      <c r="N16" s="32">
        <f t="shared" si="4"/>
        <v>0</v>
      </c>
      <c r="O16" s="32">
        <f t="shared" si="5"/>
        <v>200</v>
      </c>
      <c r="P16" s="101"/>
    </row>
    <row r="17" spans="2:16" x14ac:dyDescent="0.25">
      <c r="B17" s="31" t="s">
        <v>16</v>
      </c>
      <c r="C17" s="32">
        <v>100</v>
      </c>
      <c r="D17" s="32">
        <v>0</v>
      </c>
      <c r="E17" s="34">
        <f>(C17+D17)</f>
        <v>100</v>
      </c>
      <c r="F17" s="7"/>
      <c r="G17" s="32">
        <v>100</v>
      </c>
      <c r="H17" s="32">
        <v>0</v>
      </c>
      <c r="I17" s="34">
        <f>(G17+H17)</f>
        <v>100</v>
      </c>
      <c r="J17" s="32">
        <v>0</v>
      </c>
      <c r="K17" s="32">
        <v>0</v>
      </c>
      <c r="L17" s="34">
        <f t="shared" si="2"/>
        <v>0</v>
      </c>
      <c r="M17" s="32">
        <f t="shared" si="3"/>
        <v>200</v>
      </c>
      <c r="N17" s="32">
        <f t="shared" si="4"/>
        <v>0</v>
      </c>
      <c r="O17" s="32">
        <f t="shared" si="5"/>
        <v>200</v>
      </c>
      <c r="P17" s="102"/>
    </row>
    <row r="18" spans="2:16" x14ac:dyDescent="0.25">
      <c r="B18" s="29" t="s">
        <v>23</v>
      </c>
      <c r="C18" s="8">
        <v>100</v>
      </c>
      <c r="D18" s="8">
        <v>0</v>
      </c>
      <c r="E18" s="34">
        <f t="shared" ref="E18:E22" si="6">(C18+D18)</f>
        <v>100</v>
      </c>
      <c r="F18" s="7"/>
      <c r="G18" s="8">
        <v>75</v>
      </c>
      <c r="H18" s="8">
        <v>0</v>
      </c>
      <c r="I18" s="34">
        <f t="shared" ref="I18:I21" si="7">(G18+H18)</f>
        <v>75</v>
      </c>
      <c r="J18" s="8">
        <v>0</v>
      </c>
      <c r="K18" s="8">
        <v>0</v>
      </c>
      <c r="L18" s="34">
        <f t="shared" ref="L18:L21" si="8">(J18+K18)</f>
        <v>0</v>
      </c>
      <c r="M18" s="28">
        <f t="shared" si="3"/>
        <v>175</v>
      </c>
      <c r="N18" s="28">
        <f t="shared" si="4"/>
        <v>0</v>
      </c>
      <c r="O18" s="28">
        <f t="shared" si="5"/>
        <v>175</v>
      </c>
      <c r="P18" s="93">
        <f>SUM(M18:M21)</f>
        <v>1150</v>
      </c>
    </row>
    <row r="19" spans="2:16" x14ac:dyDescent="0.25">
      <c r="B19" s="8" t="s">
        <v>24</v>
      </c>
      <c r="C19" s="8">
        <v>0</v>
      </c>
      <c r="D19" s="8">
        <v>0</v>
      </c>
      <c r="E19" s="34">
        <f t="shared" si="6"/>
        <v>0</v>
      </c>
      <c r="F19" s="7"/>
      <c r="G19" s="8">
        <v>75</v>
      </c>
      <c r="H19" s="8">
        <v>0</v>
      </c>
      <c r="I19" s="34">
        <f t="shared" si="7"/>
        <v>75</v>
      </c>
      <c r="J19" s="8">
        <v>50</v>
      </c>
      <c r="K19" s="8">
        <v>0</v>
      </c>
      <c r="L19" s="34">
        <f t="shared" si="8"/>
        <v>50</v>
      </c>
      <c r="M19" s="28">
        <f t="shared" si="3"/>
        <v>125</v>
      </c>
      <c r="N19" s="28">
        <f t="shared" si="4"/>
        <v>0</v>
      </c>
      <c r="O19" s="28">
        <f t="shared" si="5"/>
        <v>125</v>
      </c>
      <c r="P19" s="94"/>
    </row>
    <row r="20" spans="2:16" x14ac:dyDescent="0.25">
      <c r="B20" s="44" t="s">
        <v>30</v>
      </c>
      <c r="C20" s="8">
        <v>275</v>
      </c>
      <c r="D20" s="8">
        <v>275</v>
      </c>
      <c r="E20" s="34">
        <f>(C20+D20)</f>
        <v>550</v>
      </c>
      <c r="F20" s="7"/>
      <c r="G20" s="8">
        <v>250</v>
      </c>
      <c r="H20" s="8">
        <v>0</v>
      </c>
      <c r="I20" s="34">
        <f t="shared" si="7"/>
        <v>250</v>
      </c>
      <c r="J20" s="8">
        <v>225</v>
      </c>
      <c r="K20" s="8">
        <v>0</v>
      </c>
      <c r="L20" s="34">
        <f t="shared" si="8"/>
        <v>225</v>
      </c>
      <c r="M20" s="28">
        <f t="shared" si="3"/>
        <v>750</v>
      </c>
      <c r="N20" s="28">
        <f t="shared" si="4"/>
        <v>275</v>
      </c>
      <c r="O20" s="28">
        <f t="shared" si="5"/>
        <v>1025</v>
      </c>
      <c r="P20" s="94"/>
    </row>
    <row r="21" spans="2:16" x14ac:dyDescent="0.25">
      <c r="B21" s="44" t="s">
        <v>32</v>
      </c>
      <c r="C21" s="8">
        <v>50</v>
      </c>
      <c r="D21" s="8">
        <v>0</v>
      </c>
      <c r="E21" s="34">
        <f t="shared" si="6"/>
        <v>50</v>
      </c>
      <c r="F21" s="7"/>
      <c r="G21" s="8">
        <v>50</v>
      </c>
      <c r="H21" s="8">
        <v>0</v>
      </c>
      <c r="I21" s="34">
        <f t="shared" si="7"/>
        <v>50</v>
      </c>
      <c r="J21" s="8">
        <v>0</v>
      </c>
      <c r="K21" s="8">
        <v>0</v>
      </c>
      <c r="L21" s="34">
        <f t="shared" si="8"/>
        <v>0</v>
      </c>
      <c r="M21" s="28">
        <f t="shared" si="3"/>
        <v>100</v>
      </c>
      <c r="N21" s="28">
        <f t="shared" si="4"/>
        <v>0</v>
      </c>
      <c r="O21" s="28">
        <f t="shared" si="5"/>
        <v>100</v>
      </c>
      <c r="P21" s="95"/>
    </row>
    <row r="22" spans="2:16" x14ac:dyDescent="0.25">
      <c r="B22" s="40" t="s">
        <v>68</v>
      </c>
      <c r="C22" s="32">
        <v>0</v>
      </c>
      <c r="D22" s="32">
        <v>0</v>
      </c>
      <c r="E22" s="34">
        <f t="shared" si="6"/>
        <v>0</v>
      </c>
      <c r="F22" s="33"/>
      <c r="G22" s="32">
        <v>200</v>
      </c>
      <c r="H22" s="32">
        <v>0</v>
      </c>
      <c r="I22" s="34">
        <f t="shared" si="1"/>
        <v>200</v>
      </c>
      <c r="J22" s="32">
        <v>400</v>
      </c>
      <c r="K22" s="32">
        <v>0</v>
      </c>
      <c r="L22" s="34">
        <f t="shared" si="2"/>
        <v>400</v>
      </c>
      <c r="M22" s="32">
        <f t="shared" si="3"/>
        <v>600</v>
      </c>
      <c r="N22" s="32">
        <f t="shared" si="4"/>
        <v>0</v>
      </c>
      <c r="O22" s="32">
        <f t="shared" si="5"/>
        <v>600</v>
      </c>
      <c r="P22" s="50">
        <v>600</v>
      </c>
    </row>
    <row r="23" spans="2:16" x14ac:dyDescent="0.25">
      <c r="B23" s="44" t="s">
        <v>42</v>
      </c>
      <c r="C23" s="44">
        <v>0</v>
      </c>
      <c r="D23" s="44">
        <v>0</v>
      </c>
      <c r="E23" s="78">
        <f t="shared" ref="E23" si="9">SUM(C23:D23)</f>
        <v>0</v>
      </c>
      <c r="F23" s="79"/>
      <c r="G23" s="44">
        <v>0</v>
      </c>
      <c r="H23" s="44">
        <v>0</v>
      </c>
      <c r="I23" s="78">
        <f t="shared" si="1"/>
        <v>0</v>
      </c>
      <c r="J23" s="44">
        <v>0</v>
      </c>
      <c r="K23" s="44">
        <v>0</v>
      </c>
      <c r="L23" s="78">
        <f t="shared" si="2"/>
        <v>0</v>
      </c>
      <c r="M23" s="80">
        <v>0</v>
      </c>
      <c r="N23" s="44">
        <v>0</v>
      </c>
      <c r="O23" s="80">
        <f t="shared" si="5"/>
        <v>0</v>
      </c>
    </row>
    <row r="24" spans="2:16" x14ac:dyDescent="0.25">
      <c r="B24" s="8"/>
      <c r="C24" s="8"/>
      <c r="D24" s="8"/>
      <c r="E24" s="34"/>
      <c r="F24" s="7"/>
      <c r="G24" s="8"/>
      <c r="H24" s="8"/>
      <c r="I24" s="34"/>
      <c r="J24" s="8"/>
      <c r="K24" s="8"/>
      <c r="L24" s="34"/>
      <c r="M24" s="28"/>
      <c r="N24" s="28"/>
      <c r="O24" s="28"/>
    </row>
    <row r="25" spans="2:16" x14ac:dyDescent="0.25">
      <c r="B25" s="8"/>
      <c r="C25" s="8"/>
      <c r="D25" s="8"/>
      <c r="E25" s="34"/>
      <c r="F25" s="7"/>
      <c r="G25" s="8"/>
      <c r="H25" s="8"/>
      <c r="I25" s="34"/>
      <c r="J25" s="8"/>
      <c r="K25" s="8"/>
      <c r="L25" s="34"/>
      <c r="M25" s="28"/>
      <c r="N25" s="28"/>
      <c r="O25" s="28"/>
    </row>
    <row r="26" spans="2:16" x14ac:dyDescent="0.25">
      <c r="B26" s="30" t="s">
        <v>8</v>
      </c>
      <c r="C26" s="8">
        <f>SUM(C10:C25)</f>
        <v>1131</v>
      </c>
      <c r="D26" s="8">
        <f>SUM(D10:D25)</f>
        <v>275</v>
      </c>
      <c r="E26" s="34">
        <f>SUM(E10:E25)</f>
        <v>1406</v>
      </c>
      <c r="F26" s="6">
        <v>0</v>
      </c>
      <c r="G26" s="8">
        <f t="shared" ref="G26:M26" si="10">SUM(G10:G25)</f>
        <v>1147</v>
      </c>
      <c r="H26" s="8">
        <f t="shared" si="10"/>
        <v>0</v>
      </c>
      <c r="I26" s="34">
        <f t="shared" si="10"/>
        <v>1147</v>
      </c>
      <c r="J26" s="8">
        <f t="shared" si="10"/>
        <v>972</v>
      </c>
      <c r="K26" s="8">
        <f t="shared" si="10"/>
        <v>0</v>
      </c>
      <c r="L26" s="34">
        <f t="shared" si="10"/>
        <v>972</v>
      </c>
      <c r="M26" s="28">
        <f t="shared" si="10"/>
        <v>3250</v>
      </c>
      <c r="N26" s="28">
        <f>SUM(N10:N22)</f>
        <v>275</v>
      </c>
      <c r="O26" s="28">
        <f>SUM(O10:O25)</f>
        <v>3525</v>
      </c>
    </row>
    <row r="27" spans="2:16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6" x14ac:dyDescent="0.25">
      <c r="B28" s="81" t="s">
        <v>43</v>
      </c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27">
    <mergeCell ref="C5:F6"/>
    <mergeCell ref="C7:F7"/>
    <mergeCell ref="C8:C9"/>
    <mergeCell ref="D8:D9"/>
    <mergeCell ref="E8:E9"/>
    <mergeCell ref="F8:F9"/>
    <mergeCell ref="G5:I6"/>
    <mergeCell ref="G7:I7"/>
    <mergeCell ref="G8:G9"/>
    <mergeCell ref="H8:H9"/>
    <mergeCell ref="I8:I9"/>
    <mergeCell ref="P10:P14"/>
    <mergeCell ref="P18:P21"/>
    <mergeCell ref="P5:P9"/>
    <mergeCell ref="B3:P3"/>
    <mergeCell ref="P15:P17"/>
    <mergeCell ref="B5:B9"/>
    <mergeCell ref="M5:O6"/>
    <mergeCell ref="M7:O7"/>
    <mergeCell ref="J5:L6"/>
    <mergeCell ref="J7:L7"/>
    <mergeCell ref="J8:J9"/>
    <mergeCell ref="K8:K9"/>
    <mergeCell ref="L8:L9"/>
    <mergeCell ref="O8:O9"/>
    <mergeCell ref="M8:M9"/>
    <mergeCell ref="N8:N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G22" sqref="G22"/>
    </sheetView>
  </sheetViews>
  <sheetFormatPr defaultRowHeight="15" x14ac:dyDescent="0.25"/>
  <cols>
    <col min="1" max="1" width="1.85546875" style="41" customWidth="1"/>
    <col min="2" max="2" width="5.28515625" customWidth="1"/>
    <col min="3" max="3" width="30.85546875" customWidth="1"/>
    <col min="4" max="4" width="4.85546875" customWidth="1"/>
    <col min="5" max="5" width="3" style="42" customWidth="1"/>
    <col min="6" max="6" width="4.140625" style="26" customWidth="1"/>
    <col min="7" max="7" width="32.42578125" customWidth="1"/>
    <col min="8" max="8" width="4.7109375" customWidth="1"/>
    <col min="9" max="9" width="2.7109375" style="42" customWidth="1"/>
    <col min="10" max="10" width="3.42578125" style="26" customWidth="1"/>
    <col min="11" max="11" width="26.5703125" customWidth="1"/>
    <col min="12" max="12" width="4.7109375" customWidth="1"/>
    <col min="13" max="13" width="5" customWidth="1"/>
  </cols>
  <sheetData>
    <row r="1" spans="1:13" ht="6" customHeight="1" x14ac:dyDescent="0.25"/>
    <row r="2" spans="1:13" x14ac:dyDescent="0.25">
      <c r="B2" s="108" t="s">
        <v>66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B3" s="109" t="s">
        <v>25</v>
      </c>
      <c r="C3" s="109"/>
      <c r="D3" s="109"/>
      <c r="E3" s="109"/>
      <c r="F3" s="109"/>
      <c r="G3" s="109"/>
      <c r="H3" s="109"/>
      <c r="I3" s="109"/>
      <c r="J3" s="109"/>
      <c r="K3" s="110"/>
      <c r="L3" s="110"/>
      <c r="M3" s="110"/>
    </row>
    <row r="4" spans="1:13" ht="15" customHeight="1" x14ac:dyDescent="0.25">
      <c r="A4" s="75"/>
      <c r="B4" s="65" t="s">
        <v>20</v>
      </c>
      <c r="C4" s="17" t="s">
        <v>61</v>
      </c>
      <c r="D4" s="45" t="s">
        <v>19</v>
      </c>
      <c r="E4" s="76"/>
      <c r="F4" s="24"/>
      <c r="G4" s="17" t="s">
        <v>62</v>
      </c>
      <c r="H4" s="45" t="s">
        <v>19</v>
      </c>
      <c r="I4" s="77"/>
      <c r="J4" s="24"/>
      <c r="K4" s="63" t="s">
        <v>67</v>
      </c>
      <c r="L4" s="64" t="s">
        <v>19</v>
      </c>
      <c r="M4" s="91"/>
    </row>
    <row r="5" spans="1:13" ht="12.75" customHeight="1" x14ac:dyDescent="0.25">
      <c r="B5" s="18" t="s">
        <v>18</v>
      </c>
      <c r="C5" s="19">
        <v>8386</v>
      </c>
      <c r="D5" s="21">
        <f>SUM(D6:D9)</f>
        <v>100</v>
      </c>
      <c r="E5" s="13"/>
      <c r="F5" s="13"/>
      <c r="G5" s="12" t="s">
        <v>27</v>
      </c>
      <c r="H5" s="22">
        <f>SUM(H6:H9)</f>
        <v>75</v>
      </c>
      <c r="I5" s="24"/>
      <c r="J5" s="24"/>
      <c r="K5" s="22" t="s">
        <v>28</v>
      </c>
      <c r="L5" s="22"/>
      <c r="M5" s="63">
        <f>D5+H5+L5</f>
        <v>175</v>
      </c>
    </row>
    <row r="6" spans="1:13" ht="32.25" customHeight="1" x14ac:dyDescent="0.25">
      <c r="A6" s="55"/>
      <c r="B6" s="85">
        <v>3</v>
      </c>
      <c r="C6" s="83" t="s">
        <v>35</v>
      </c>
      <c r="D6" s="88">
        <v>25</v>
      </c>
      <c r="E6" s="58"/>
      <c r="F6" s="85">
        <v>53</v>
      </c>
      <c r="G6" s="90" t="s">
        <v>38</v>
      </c>
      <c r="H6" s="89">
        <v>50</v>
      </c>
      <c r="I6" s="58"/>
      <c r="J6" s="24"/>
      <c r="K6" s="59"/>
      <c r="L6" s="57"/>
      <c r="M6" s="46"/>
    </row>
    <row r="7" spans="1:13" ht="19.5" customHeight="1" x14ac:dyDescent="0.25">
      <c r="A7" s="55"/>
      <c r="B7" s="85">
        <v>4</v>
      </c>
      <c r="C7" s="74" t="s">
        <v>34</v>
      </c>
      <c r="D7" s="88">
        <v>25</v>
      </c>
      <c r="E7" s="58"/>
      <c r="F7" s="85">
        <v>55</v>
      </c>
      <c r="G7" s="92" t="s">
        <v>64</v>
      </c>
      <c r="H7" s="88">
        <v>25</v>
      </c>
      <c r="I7" s="58"/>
      <c r="J7" s="24"/>
      <c r="K7" s="59"/>
      <c r="L7" s="57"/>
      <c r="M7" s="46"/>
    </row>
    <row r="8" spans="1:13" ht="22.5" x14ac:dyDescent="0.25">
      <c r="A8" s="55"/>
      <c r="B8" s="85">
        <v>5</v>
      </c>
      <c r="C8" s="83" t="s">
        <v>36</v>
      </c>
      <c r="D8" s="88">
        <v>25</v>
      </c>
      <c r="E8" s="58"/>
      <c r="I8" s="58"/>
      <c r="J8" s="24"/>
      <c r="K8" s="61"/>
      <c r="L8" s="62"/>
      <c r="M8" s="10"/>
    </row>
    <row r="9" spans="1:13" ht="15.75" thickBot="1" x14ac:dyDescent="0.3">
      <c r="A9" s="68"/>
      <c r="B9" s="85">
        <v>6</v>
      </c>
      <c r="C9" s="74" t="s">
        <v>37</v>
      </c>
      <c r="D9" s="89">
        <v>25</v>
      </c>
      <c r="E9" s="58"/>
      <c r="F9" s="51"/>
      <c r="G9" s="60"/>
      <c r="H9" s="62"/>
      <c r="I9" s="58"/>
      <c r="J9" s="24"/>
      <c r="K9" s="61"/>
      <c r="L9" s="62"/>
      <c r="M9" s="10"/>
    </row>
    <row r="10" spans="1:13" ht="13.5" customHeight="1" thickBot="1" x14ac:dyDescent="0.3">
      <c r="A10" s="55"/>
      <c r="B10" s="11" t="s">
        <v>17</v>
      </c>
      <c r="C10" s="12" t="s">
        <v>26</v>
      </c>
      <c r="D10" s="22"/>
      <c r="E10" s="58"/>
      <c r="F10" s="13"/>
      <c r="G10" s="12" t="s">
        <v>27</v>
      </c>
      <c r="H10" s="22">
        <f>SUM(H11:H13)</f>
        <v>75</v>
      </c>
      <c r="I10" s="58"/>
      <c r="J10" s="24"/>
      <c r="K10" s="22" t="s">
        <v>28</v>
      </c>
      <c r="L10" s="22">
        <v>50</v>
      </c>
      <c r="M10" s="14">
        <f>D10+H10+L10</f>
        <v>125</v>
      </c>
    </row>
    <row r="11" spans="1:13" ht="30.75" customHeight="1" x14ac:dyDescent="0.25">
      <c r="A11" s="55"/>
      <c r="B11" s="61"/>
      <c r="C11" s="61"/>
      <c r="D11" s="62"/>
      <c r="E11" s="58"/>
      <c r="F11" s="85">
        <v>7850</v>
      </c>
      <c r="G11" s="90" t="s">
        <v>65</v>
      </c>
      <c r="H11" s="88">
        <v>25</v>
      </c>
      <c r="I11" s="58"/>
      <c r="J11" s="85">
        <v>61</v>
      </c>
      <c r="K11" s="84" t="s">
        <v>63</v>
      </c>
      <c r="L11" s="57">
        <v>25</v>
      </c>
      <c r="M11" s="9"/>
    </row>
    <row r="12" spans="1:13" ht="21.75" customHeight="1" x14ac:dyDescent="0.25">
      <c r="A12" s="55"/>
      <c r="B12" s="61"/>
      <c r="C12" s="61"/>
      <c r="D12" s="62"/>
      <c r="E12" s="58"/>
      <c r="F12" s="86">
        <v>9</v>
      </c>
      <c r="G12" s="83" t="s">
        <v>40</v>
      </c>
      <c r="H12" s="89">
        <v>25</v>
      </c>
      <c r="I12" s="58"/>
      <c r="J12" s="85">
        <v>7</v>
      </c>
      <c r="K12" s="83" t="s">
        <v>58</v>
      </c>
      <c r="L12" s="88">
        <v>25</v>
      </c>
      <c r="M12" s="9"/>
    </row>
    <row r="13" spans="1:13" ht="22.5" customHeight="1" thickBot="1" x14ac:dyDescent="0.3">
      <c r="A13" s="55"/>
      <c r="B13" s="61"/>
      <c r="C13" s="61"/>
      <c r="D13" s="62"/>
      <c r="E13" s="69"/>
      <c r="F13" s="87">
        <v>8</v>
      </c>
      <c r="G13" s="83" t="s">
        <v>39</v>
      </c>
      <c r="H13" s="88">
        <v>25</v>
      </c>
      <c r="I13" s="58"/>
      <c r="J13" s="51"/>
      <c r="K13" s="52"/>
      <c r="L13" s="57"/>
      <c r="M13" s="9"/>
    </row>
    <row r="14" spans="1:13" ht="12" customHeight="1" thickBot="1" x14ac:dyDescent="0.3">
      <c r="A14" s="55"/>
      <c r="B14" s="11" t="s">
        <v>29</v>
      </c>
      <c r="C14" s="12" t="s">
        <v>26</v>
      </c>
      <c r="D14" s="22">
        <v>50</v>
      </c>
      <c r="E14" s="58"/>
      <c r="F14" s="13"/>
      <c r="G14" s="12" t="s">
        <v>27</v>
      </c>
      <c r="H14" s="22">
        <v>50</v>
      </c>
      <c r="I14" s="58"/>
      <c r="J14" s="24"/>
      <c r="K14" s="12" t="s">
        <v>28</v>
      </c>
      <c r="L14" s="22">
        <f>SUM(L15:L15)</f>
        <v>0</v>
      </c>
      <c r="M14" s="14">
        <f>D14+H14+L14</f>
        <v>100</v>
      </c>
    </row>
    <row r="15" spans="1:13" ht="36" customHeight="1" thickBot="1" x14ac:dyDescent="0.3">
      <c r="A15" s="24"/>
      <c r="B15" s="85">
        <v>25</v>
      </c>
      <c r="C15" s="82" t="s">
        <v>33</v>
      </c>
      <c r="D15" s="88">
        <v>50</v>
      </c>
      <c r="E15" s="24"/>
      <c r="F15" s="85">
        <v>54</v>
      </c>
      <c r="G15" s="84" t="s">
        <v>59</v>
      </c>
      <c r="H15" s="89">
        <v>50</v>
      </c>
      <c r="I15" s="58"/>
      <c r="J15" s="24"/>
      <c r="K15" s="61"/>
      <c r="L15" s="62"/>
      <c r="M15" s="9"/>
    </row>
    <row r="16" spans="1:13" ht="13.5" customHeight="1" thickBot="1" x14ac:dyDescent="0.3">
      <c r="B16" s="11" t="s">
        <v>31</v>
      </c>
      <c r="C16" s="12" t="s">
        <v>26</v>
      </c>
      <c r="D16" s="12">
        <f>SUM(D17:D23)</f>
        <v>275</v>
      </c>
      <c r="F16" s="13"/>
      <c r="G16" s="12" t="s">
        <v>27</v>
      </c>
      <c r="H16" s="12">
        <f>SUM(H17:H23)</f>
        <v>250</v>
      </c>
      <c r="J16" s="24"/>
      <c r="K16" s="12" t="s">
        <v>28</v>
      </c>
      <c r="L16" s="22">
        <f>SUM(L17:L23)</f>
        <v>225</v>
      </c>
      <c r="M16" s="14">
        <f>D16+H16+L16</f>
        <v>750</v>
      </c>
    </row>
    <row r="17" spans="1:13" ht="30" customHeight="1" x14ac:dyDescent="0.25">
      <c r="A17" s="56"/>
      <c r="B17" s="85">
        <v>2</v>
      </c>
      <c r="C17" s="83" t="s">
        <v>41</v>
      </c>
      <c r="D17" s="88">
        <v>25</v>
      </c>
      <c r="E17" s="56"/>
      <c r="F17" s="85">
        <v>12</v>
      </c>
      <c r="G17" s="83" t="s">
        <v>57</v>
      </c>
      <c r="H17" s="88">
        <v>50</v>
      </c>
      <c r="J17" s="85">
        <v>17</v>
      </c>
      <c r="K17" s="83" t="s">
        <v>54</v>
      </c>
      <c r="L17" s="88">
        <v>50</v>
      </c>
      <c r="M17" s="20"/>
    </row>
    <row r="18" spans="1:13" ht="22.5" x14ac:dyDescent="0.25">
      <c r="A18" s="56"/>
      <c r="B18" s="85">
        <v>10</v>
      </c>
      <c r="C18" s="83" t="s">
        <v>44</v>
      </c>
      <c r="D18" s="88">
        <v>75</v>
      </c>
      <c r="F18" s="85">
        <v>14</v>
      </c>
      <c r="G18" s="83" t="s">
        <v>50</v>
      </c>
      <c r="H18" s="88">
        <v>50</v>
      </c>
      <c r="J18" s="85">
        <v>18</v>
      </c>
      <c r="K18" s="83" t="s">
        <v>56</v>
      </c>
      <c r="L18" s="88">
        <v>50</v>
      </c>
      <c r="M18" s="20"/>
    </row>
    <row r="19" spans="1:13" ht="22.5" x14ac:dyDescent="0.25">
      <c r="A19" s="56"/>
      <c r="B19" s="85">
        <v>11</v>
      </c>
      <c r="C19" s="83" t="s">
        <v>46</v>
      </c>
      <c r="D19" s="88">
        <v>25</v>
      </c>
      <c r="F19" s="85">
        <v>15</v>
      </c>
      <c r="G19" s="83" t="s">
        <v>51</v>
      </c>
      <c r="H19" s="88">
        <v>50</v>
      </c>
      <c r="J19" s="85">
        <v>19</v>
      </c>
      <c r="K19" s="83" t="s">
        <v>60</v>
      </c>
      <c r="L19" s="88">
        <v>50</v>
      </c>
      <c r="M19" s="20"/>
    </row>
    <row r="20" spans="1:13" ht="22.5" x14ac:dyDescent="0.25">
      <c r="A20" s="56"/>
      <c r="B20" s="85">
        <v>13</v>
      </c>
      <c r="C20" s="83" t="s">
        <v>49</v>
      </c>
      <c r="D20" s="88">
        <v>50</v>
      </c>
      <c r="F20" s="85">
        <v>16</v>
      </c>
      <c r="G20" s="83" t="s">
        <v>52</v>
      </c>
      <c r="H20" s="88">
        <v>50</v>
      </c>
      <c r="J20" s="85">
        <v>23</v>
      </c>
      <c r="K20" s="83" t="s">
        <v>55</v>
      </c>
      <c r="L20" s="88">
        <v>50</v>
      </c>
      <c r="M20" s="20"/>
    </row>
    <row r="21" spans="1:13" ht="22.5" x14ac:dyDescent="0.25">
      <c r="A21" s="56"/>
      <c r="B21" s="85">
        <v>20</v>
      </c>
      <c r="C21" s="83" t="s">
        <v>47</v>
      </c>
      <c r="D21" s="88">
        <v>50</v>
      </c>
      <c r="F21" s="87">
        <v>22</v>
      </c>
      <c r="G21" s="73" t="s">
        <v>53</v>
      </c>
      <c r="H21" s="89">
        <v>50</v>
      </c>
      <c r="J21" s="85">
        <v>24</v>
      </c>
      <c r="K21" s="83" t="s">
        <v>45</v>
      </c>
      <c r="L21" s="88">
        <v>25</v>
      </c>
      <c r="M21" s="20"/>
    </row>
    <row r="22" spans="1:13" ht="22.5" x14ac:dyDescent="0.25">
      <c r="A22" s="56"/>
      <c r="B22" s="85">
        <v>21</v>
      </c>
      <c r="C22" s="83" t="s">
        <v>48</v>
      </c>
      <c r="D22" s="88">
        <v>50</v>
      </c>
      <c r="F22" s="66"/>
      <c r="G22" s="67"/>
      <c r="H22" s="10"/>
      <c r="J22" s="24"/>
      <c r="K22" s="54"/>
      <c r="L22" s="46"/>
      <c r="M22" s="20"/>
    </row>
    <row r="23" spans="1:13" x14ac:dyDescent="0.25">
      <c r="A23" s="56"/>
      <c r="B23" s="24"/>
      <c r="C23" s="53"/>
      <c r="D23" s="46"/>
      <c r="F23" s="24"/>
      <c r="G23" s="53"/>
      <c r="H23" s="10"/>
      <c r="J23" s="24"/>
      <c r="K23" s="54"/>
      <c r="L23" s="46"/>
      <c r="M23" s="20"/>
    </row>
    <row r="24" spans="1:13" ht="13.5" customHeight="1" x14ac:dyDescent="0.25">
      <c r="B24" s="25"/>
      <c r="C24" s="35"/>
      <c r="D24" s="10"/>
      <c r="F24" s="25"/>
      <c r="G24" s="35"/>
      <c r="H24" s="10"/>
      <c r="J24" s="27"/>
      <c r="K24" s="35"/>
      <c r="L24" s="10"/>
      <c r="M24" s="20"/>
    </row>
    <row r="25" spans="1:13" ht="13.5" customHeight="1" x14ac:dyDescent="0.25">
      <c r="C25" s="47"/>
      <c r="D25" s="46"/>
      <c r="E25" s="49"/>
      <c r="F25" s="47"/>
      <c r="G25" s="48"/>
      <c r="H25" s="46"/>
      <c r="I25" s="39"/>
      <c r="J25" s="39"/>
      <c r="K25" s="70"/>
      <c r="L25" s="10"/>
      <c r="M25" s="23"/>
    </row>
    <row r="26" spans="1:13" ht="7.5" customHeight="1" x14ac:dyDescent="0.25">
      <c r="B26" s="71"/>
    </row>
    <row r="27" spans="1:13" ht="11.25" customHeight="1" x14ac:dyDescent="0.25">
      <c r="B27" s="72"/>
      <c r="C27" s="37"/>
      <c r="D27" s="15"/>
      <c r="E27" s="43"/>
      <c r="F27" s="36"/>
      <c r="G27" s="15"/>
      <c r="H27" s="15"/>
      <c r="I27" s="43"/>
      <c r="J27" s="36"/>
      <c r="K27" s="15"/>
      <c r="L27" s="15"/>
    </row>
    <row r="28" spans="1:13" ht="12" customHeight="1" x14ac:dyDescent="0.25">
      <c r="B28" s="71"/>
      <c r="C28" s="38"/>
      <c r="D28" s="15"/>
      <c r="E28" s="43"/>
      <c r="F28" s="36"/>
      <c r="G28" s="16"/>
      <c r="H28" s="15"/>
      <c r="I28" s="43"/>
      <c r="J28" s="36"/>
      <c r="K28" s="15"/>
      <c r="L28" s="15"/>
    </row>
    <row r="29" spans="1:13" x14ac:dyDescent="0.25">
      <c r="B29" s="16"/>
      <c r="C29" s="15"/>
      <c r="D29" s="15"/>
      <c r="E29" s="43"/>
      <c r="F29" s="36"/>
      <c r="G29" s="16"/>
      <c r="H29" s="15"/>
      <c r="I29" s="43"/>
      <c r="J29" s="36"/>
      <c r="K29" s="16"/>
      <c r="L29" s="15"/>
      <c r="M29" s="15"/>
    </row>
    <row r="30" spans="1:13" x14ac:dyDescent="0.25">
      <c r="B30" s="16"/>
    </row>
  </sheetData>
  <mergeCells count="2">
    <mergeCell ref="B2:M2"/>
    <mergeCell ref="B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Plano Geral</vt:lpstr>
      <vt:lpstr>FTecn</vt:lpstr>
      <vt:lpstr>Folha3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Castro</dc:creator>
  <cp:lastModifiedBy>Helena Castro</cp:lastModifiedBy>
  <cp:lastPrinted>2019-05-22T12:49:24Z</cp:lastPrinted>
  <dcterms:created xsi:type="dcterms:W3CDTF">2016-06-06T11:14:26Z</dcterms:created>
  <dcterms:modified xsi:type="dcterms:W3CDTF">2021-11-19T13:29:52Z</dcterms:modified>
</cp:coreProperties>
</file>